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1 год\1 квартал\на сайт\"/>
    </mc:Choice>
  </mc:AlternateContent>
  <xr:revisionPtr revIDLastSave="0" documentId="13_ncr:1_{8748CD81-C678-4BE2-8198-F7313374D9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E17" i="3" l="1"/>
  <c r="E22" i="3"/>
  <c r="C5" i="3"/>
  <c r="D5" i="3"/>
  <c r="C12" i="3"/>
  <c r="D12" i="3"/>
  <c r="C15" i="3"/>
  <c r="D15" i="3"/>
  <c r="C19" i="3"/>
  <c r="D19" i="3"/>
  <c r="C26" i="3"/>
  <c r="D26" i="3"/>
  <c r="C30" i="3"/>
  <c r="D30" i="3"/>
  <c r="C32" i="3"/>
  <c r="D32" i="3"/>
  <c r="C39" i="3"/>
  <c r="D39" i="3"/>
  <c r="C42" i="3"/>
  <c r="D42" i="3"/>
  <c r="C46" i="3"/>
  <c r="D46" i="3"/>
  <c r="C50" i="3"/>
  <c r="D50" i="3"/>
  <c r="C54" i="3"/>
  <c r="D54" i="3"/>
  <c r="E21" i="3"/>
  <c r="D4" i="3" l="1"/>
  <c r="C4" i="3"/>
  <c r="G53" i="3"/>
  <c r="G52" i="3"/>
  <c r="G51" i="3"/>
  <c r="G49" i="3"/>
  <c r="G48" i="3"/>
  <c r="G47" i="3"/>
  <c r="G45" i="3"/>
  <c r="G44" i="3"/>
  <c r="G43" i="3"/>
  <c r="G41" i="3"/>
  <c r="G40" i="3"/>
  <c r="G38" i="3"/>
  <c r="G37" i="3"/>
  <c r="G35" i="3"/>
  <c r="G34" i="3"/>
  <c r="G33" i="3"/>
  <c r="G29" i="3"/>
  <c r="G28" i="3"/>
  <c r="G27" i="3"/>
  <c r="G25" i="3"/>
  <c r="G24" i="3"/>
  <c r="G23" i="3"/>
  <c r="G18" i="3"/>
  <c r="G16" i="3"/>
  <c r="G14" i="3"/>
  <c r="G13" i="3"/>
  <c r="G11" i="3"/>
  <c r="G9" i="3"/>
  <c r="G8" i="3"/>
  <c r="G7" i="3"/>
  <c r="G6" i="3"/>
  <c r="E55" i="3"/>
  <c r="E53" i="3"/>
  <c r="E52" i="3"/>
  <c r="E51" i="3"/>
  <c r="E49" i="3"/>
  <c r="E48" i="3"/>
  <c r="E47" i="3"/>
  <c r="E45" i="3"/>
  <c r="E44" i="3"/>
  <c r="E43" i="3"/>
  <c r="E41" i="3"/>
  <c r="E40" i="3"/>
  <c r="E38" i="3"/>
  <c r="E37" i="3"/>
  <c r="E36" i="3"/>
  <c r="E35" i="3"/>
  <c r="E34" i="3"/>
  <c r="E33" i="3"/>
  <c r="E31" i="3"/>
  <c r="E29" i="3"/>
  <c r="E28" i="3"/>
  <c r="E27" i="3"/>
  <c r="E25" i="3"/>
  <c r="E24" i="3"/>
  <c r="E23" i="3"/>
  <c r="E16" i="3"/>
  <c r="E14" i="3"/>
  <c r="E13" i="3"/>
  <c r="E11" i="3"/>
  <c r="E10" i="3"/>
  <c r="E9" i="3"/>
  <c r="E8" i="3"/>
  <c r="E7" i="3"/>
  <c r="E6" i="3"/>
  <c r="F54" i="3"/>
  <c r="F50" i="3"/>
  <c r="F46" i="3"/>
  <c r="F42" i="3"/>
  <c r="F39" i="3"/>
  <c r="F32" i="3"/>
  <c r="F30" i="3"/>
  <c r="F26" i="3"/>
  <c r="F15" i="3"/>
  <c r="F12" i="3"/>
  <c r="F5" i="3"/>
  <c r="G50" i="3" l="1"/>
  <c r="G39" i="3"/>
  <c r="G19" i="3"/>
  <c r="G15" i="3"/>
  <c r="G5" i="3"/>
  <c r="G12" i="3"/>
  <c r="G46" i="3"/>
  <c r="E12" i="3"/>
  <c r="E19" i="3"/>
  <c r="E39" i="3"/>
  <c r="G26" i="3"/>
  <c r="E32" i="3"/>
  <c r="G42" i="3"/>
  <c r="E5" i="3"/>
  <c r="G32" i="3"/>
  <c r="E15" i="3"/>
  <c r="E26" i="3"/>
  <c r="E30" i="3"/>
  <c r="E42" i="3"/>
  <c r="E46" i="3"/>
  <c r="E50" i="3"/>
  <c r="E54" i="3"/>
  <c r="F4" i="3"/>
  <c r="E4" i="3" l="1"/>
  <c r="G4" i="3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<sst xmlns="http://schemas.openxmlformats.org/spreadsheetml/2006/main" count="112" uniqueCount="112">
  <si>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</si>
  <si>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</si>
  <si>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</si>
  <si>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</si>
  <si>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</si>
  <si>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</si>
  <si>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</si>
  <si>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</si>
  <si>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</si>
  <si>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</si>
  <si>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</si>
  <si>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</si>
  <si>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</si>
  <si>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</si>
  <si>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</si>
  <si>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</si>
  <si>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</si>
  <si>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</si>
  <si>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</si>
  <si>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</si>
  <si>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</si>
  <si>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</si>
  <si>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</si>
  <si>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</si>
  <si>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</si>
  <si>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</si>
  <si>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</si>
  <si>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</si>
  <si>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</si>
  <si>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</si>
  <si>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</si>
  <si>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</si>
  <si>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</si>
  <si>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</si>
  <si>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</si>
  <si>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</si>
  <si>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</si>
  <si>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</si>
  <si>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</si>
  <si>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</si>
  <si>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</si>
  <si>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</si>
  <si>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</si>
  <si>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</si>
  <si>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</si>
  <si>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</si>
  <si>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</si>
  <si>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</si>
  <si>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</si>
  <si>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</si>
  <si>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</si>
  <si>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</si>
  <si>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</si>
  <si>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</si>
  <si>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</si>
  <si>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</si>
  <si>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</si>
  <si>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</si>
  <si>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</si>
  <si>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</si>
  <si>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</si>
  <si>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</si>
  <si>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</si>
  <si>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</si>
  <si>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</si>
  <si>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</si>
  <si>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</si>
  <si>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</si>
  <si>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</si>
  <si>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</si>
  <si>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</si>
  <si>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</si>
  <si>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</si>
  <si>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</si>
  <si>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</si>
  <si>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</si>
  <si>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</si>
  <si>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</si>
  <si>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</si>
  <si>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</si>
  <si>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</si>
  <si>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</si>
  <si>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</si>
  <si>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</si>
  <si>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</si>
  <si>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</si>
  <si>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</si>
  <si>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</si>
  <si>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</si>
  <si>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</si>
  <si>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</si>
  <si>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</si>
  <si>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</si>
  <si>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</si>
  <si>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</si>
  <si>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</si>
  <si>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</si>
  <si>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</si>
  <si>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</si>
  <si>
    <t>0401</t>
  </si>
  <si>
    <t>Общеэкономические вопросы</t>
  </si>
  <si>
    <t>0405</t>
  </si>
  <si>
    <t>Сельское хозяйство и рыболовство</t>
  </si>
  <si>
    <t>Аналитические данные о расходах бюджета Рузского городского округа Московской области по разделам и подразделам классификации расходов бюджетов за 1 квартал 2021 года в сравнении с 1 кварталом 2020 года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</si>
  <si>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2021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</si>
  <si>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</si>
  <si>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</si>
  <si>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2020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</si>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</sst>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0" fillId="0" borderId="1" xfId="0" applyNumberFormat="1" applyBorder="1" applyAlignment="1">
      <alignment horizontal="center"/>
    </xf>
    <xf numFmtId="164" fontId="12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0" xfId="0" applyFill="1"/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zoomScaleNormal="100" zoomScaleSheetLayoutView="70" workbookViewId="0">
      <selection activeCell="K9" sqref="K9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6" width="15.42578125" style="18" customWidth="1"/>
    <col min="7" max="7" width="15.42578125" customWidth="1"/>
  </cols>
  <sheetData>
    <row r="1" spans="1:7" ht="58.5" customHeight="1" x14ac:dyDescent="0.25">
      <c r="A1" s="6" t="s">
        <v>103</v>
      </c>
      <c r="B1" s="6"/>
      <c r="C1" s="6"/>
      <c r="D1" s="6"/>
      <c r="E1" s="6"/>
      <c r="F1" s="6"/>
      <c r="G1" s="6"/>
    </row>
    <row r="3" spans="1:7" ht="60" x14ac:dyDescent="0.25">
      <c r="A3" s="1" t="s">
        <v>95</v>
      </c>
      <c r="B3" s="1" t="s">
        <v>96</v>
      </c>
      <c r="C3" s="1" t="s">
        <v>104</v>
      </c>
      <c r="D3" s="1" t="s">
        <v>105</v>
      </c>
      <c r="E3" s="1" t="s">
        <v>106</v>
      </c>
      <c r="F3" s="14" t="s">
        <v>98</v>
      </c>
      <c r="G3" s="1" t="s">
        <v>107</v>
      </c>
    </row>
    <row r="4" spans="1:7" x14ac:dyDescent="0.25">
      <c r="A4" s="7"/>
      <c r="B4" s="8" t="s">
        <v>0</v>
      </c>
      <c r="C4" s="9">
        <f>C5+C12+C15+C19+C26+C30+C32+C39+C42+C46+C50+C54</f>
        <v>4342061.0955599993</v>
      </c>
      <c r="D4" s="9">
        <f>D5+D12+D15+D19+D26+D30+D32+D39+D42+D46+D50+D54</f>
        <v>754220.75801999995</v>
      </c>
      <c r="E4" s="9">
        <f>D4/C4*100</f>
        <v>17.370109296509735</v>
      </c>
      <c r="F4" s="15">
        <f>F5+F12+F15+F19+F26+F30+F32+F39+F42+F46+F50+F54</f>
        <v>912398.65731999988</v>
      </c>
      <c r="G4" s="9">
        <f>D4/F4*100</f>
        <v>82.66351029443446</v>
      </c>
    </row>
    <row r="5" spans="1:7" x14ac:dyDescent="0.25">
      <c r="A5" s="7" t="s">
        <v>1</v>
      </c>
      <c r="B5" s="8" t="s">
        <v>2</v>
      </c>
      <c r="C5" s="9">
        <f>SUM(C6:C11)</f>
        <v>542654.60737999994</v>
      </c>
      <c r="D5" s="9">
        <f>SUM(D6:D11)</f>
        <v>85530.561099999992</v>
      </c>
      <c r="E5" s="9">
        <f t="shared" ref="E5:E55" si="0">D5/C5*100</f>
        <v>15.761510164439876</v>
      </c>
      <c r="F5" s="15">
        <f>SUM(F6:F11)</f>
        <v>77870.735100000005</v>
      </c>
      <c r="G5" s="9">
        <f t="shared" ref="G5:G53" si="1">D5/F5*100</f>
        <v>109.83659135895327</v>
      </c>
    </row>
    <row r="6" spans="1:7" ht="24.75" x14ac:dyDescent="0.25">
      <c r="A6" s="10" t="s">
        <v>3</v>
      </c>
      <c r="B6" s="11" t="s">
        <v>4</v>
      </c>
      <c r="C6" s="4">
        <v>2387.4123</v>
      </c>
      <c r="D6" s="4">
        <v>387.78146000000004</v>
      </c>
      <c r="E6" s="12">
        <f t="shared" si="0"/>
        <v>16.242752037425628</v>
      </c>
      <c r="F6" s="16">
        <v>297.94526999999999</v>
      </c>
      <c r="G6" s="12">
        <f t="shared" si="1"/>
        <v>130.15191011423008</v>
      </c>
    </row>
    <row r="7" spans="1:7" ht="36.75" x14ac:dyDescent="0.25">
      <c r="A7" s="10" t="s">
        <v>5</v>
      </c>
      <c r="B7" s="11" t="s">
        <v>6</v>
      </c>
      <c r="C7" s="4">
        <v>6216.3035799999998</v>
      </c>
      <c r="D7" s="4">
        <v>787.91771999999992</v>
      </c>
      <c r="E7" s="12">
        <f t="shared" si="0"/>
        <v>12.675019967412851</v>
      </c>
      <c r="F7" s="16">
        <v>737.85811999999999</v>
      </c>
      <c r="G7" s="12">
        <f t="shared" si="1"/>
        <v>106.78444793695567</v>
      </c>
    </row>
    <row r="8" spans="1:7" ht="36.75" x14ac:dyDescent="0.25">
      <c r="A8" s="10" t="s">
        <v>7</v>
      </c>
      <c r="B8" s="11" t="s">
        <v>8</v>
      </c>
      <c r="C8" s="4">
        <v>171509.87016999998</v>
      </c>
      <c r="D8" s="4">
        <v>27975.384579999998</v>
      </c>
      <c r="E8" s="12">
        <f t="shared" si="0"/>
        <v>16.311238853058949</v>
      </c>
      <c r="F8" s="16">
        <v>23068.439670000003</v>
      </c>
      <c r="G8" s="12">
        <f t="shared" si="1"/>
        <v>121.27124755811451</v>
      </c>
    </row>
    <row r="9" spans="1:7" ht="24.75" x14ac:dyDescent="0.25">
      <c r="A9" s="10" t="s">
        <v>9</v>
      </c>
      <c r="B9" s="11" t="s">
        <v>10</v>
      </c>
      <c r="C9" s="4">
        <v>22941.635710000002</v>
      </c>
      <c r="D9" s="4">
        <v>5507.2004699999998</v>
      </c>
      <c r="E9" s="12">
        <f t="shared" si="0"/>
        <v>24.005265097987206</v>
      </c>
      <c r="F9" s="16">
        <v>4038.82251</v>
      </c>
      <c r="G9" s="12">
        <f t="shared" si="1"/>
        <v>136.35658552373474</v>
      </c>
    </row>
    <row r="10" spans="1:7" x14ac:dyDescent="0.25">
      <c r="A10" s="10" t="s">
        <v>11</v>
      </c>
      <c r="B10" s="11" t="s">
        <v>12</v>
      </c>
      <c r="C10" s="4">
        <v>1000</v>
      </c>
      <c r="D10" s="4">
        <v>0</v>
      </c>
      <c r="E10" s="12">
        <f t="shared" si="0"/>
        <v>0</v>
      </c>
      <c r="F10" s="16">
        <v>0</v>
      </c>
      <c r="G10" s="12">
        <v>0</v>
      </c>
    </row>
    <row r="11" spans="1:7" x14ac:dyDescent="0.25">
      <c r="A11" s="10" t="s">
        <v>13</v>
      </c>
      <c r="B11" s="11" t="s">
        <v>14</v>
      </c>
      <c r="C11" s="4">
        <v>338599.38562000002</v>
      </c>
      <c r="D11" s="4">
        <v>50872.276869999994</v>
      </c>
      <c r="E11" s="12">
        <f t="shared" si="0"/>
        <v>15.024326395882015</v>
      </c>
      <c r="F11" s="16">
        <v>49727.669529999999</v>
      </c>
      <c r="G11" s="12">
        <f t="shared" si="1"/>
        <v>102.30175142092565</v>
      </c>
    </row>
    <row r="12" spans="1:7" x14ac:dyDescent="0.25">
      <c r="A12" s="7" t="s">
        <v>15</v>
      </c>
      <c r="B12" s="8" t="s">
        <v>16</v>
      </c>
      <c r="C12" s="9">
        <f>SUM(C13:C14)</f>
        <v>5208</v>
      </c>
      <c r="D12" s="9">
        <f>SUM(D13:D14)</f>
        <v>598.68011999999999</v>
      </c>
      <c r="E12" s="9">
        <f t="shared" si="0"/>
        <v>11.495394009216589</v>
      </c>
      <c r="F12" s="15">
        <f>SUM(F13:F14)</f>
        <v>637.47032999999999</v>
      </c>
      <c r="G12" s="9">
        <f t="shared" si="1"/>
        <v>93.914977972386566</v>
      </c>
    </row>
    <row r="13" spans="1:7" x14ac:dyDescent="0.25">
      <c r="A13" s="10" t="s">
        <v>17</v>
      </c>
      <c r="B13" s="11" t="s">
        <v>18</v>
      </c>
      <c r="C13" s="4">
        <v>5146</v>
      </c>
      <c r="D13" s="4">
        <v>585.97511999999995</v>
      </c>
      <c r="E13" s="12">
        <f t="shared" si="0"/>
        <v>11.387001943256896</v>
      </c>
      <c r="F13" s="16">
        <v>627.92972999999995</v>
      </c>
      <c r="G13" s="12">
        <f t="shared" si="1"/>
        <v>93.318582001205769</v>
      </c>
    </row>
    <row r="14" spans="1:7" x14ac:dyDescent="0.25">
      <c r="A14" s="10" t="s">
        <v>19</v>
      </c>
      <c r="B14" s="11" t="s">
        <v>20</v>
      </c>
      <c r="C14" s="4">
        <v>62</v>
      </c>
      <c r="D14" s="4">
        <v>12.705</v>
      </c>
      <c r="E14" s="12">
        <f t="shared" si="0"/>
        <v>20.491935483870968</v>
      </c>
      <c r="F14" s="16">
        <v>9.5405999999999995</v>
      </c>
      <c r="G14" s="12">
        <f t="shared" si="1"/>
        <v>133.16772530029559</v>
      </c>
    </row>
    <row r="15" spans="1:7" ht="24.75" x14ac:dyDescent="0.25">
      <c r="A15" s="7" t="s">
        <v>21</v>
      </c>
      <c r="B15" s="8" t="s">
        <v>22</v>
      </c>
      <c r="C15" s="9">
        <f>SUM(C16:C18)</f>
        <v>15603.829449999999</v>
      </c>
      <c r="D15" s="9">
        <f>SUM(D16:D18)</f>
        <v>2006.9330400000001</v>
      </c>
      <c r="E15" s="9">
        <f t="shared" si="0"/>
        <v>12.861798101747389</v>
      </c>
      <c r="F15" s="15">
        <f>SUM(F16:F18)</f>
        <v>2186.8423899999998</v>
      </c>
      <c r="G15" s="9">
        <f t="shared" si="1"/>
        <v>91.773099386462889</v>
      </c>
    </row>
    <row r="16" spans="1:7" ht="24.75" x14ac:dyDescent="0.25">
      <c r="A16" s="10" t="s">
        <v>23</v>
      </c>
      <c r="B16" s="11" t="s">
        <v>24</v>
      </c>
      <c r="C16" s="4">
        <v>2058</v>
      </c>
      <c r="D16" s="4">
        <v>0</v>
      </c>
      <c r="E16" s="12">
        <f t="shared" si="0"/>
        <v>0</v>
      </c>
      <c r="F16" s="16">
        <v>2088.3373899999997</v>
      </c>
      <c r="G16" s="12">
        <f t="shared" si="1"/>
        <v>0</v>
      </c>
    </row>
    <row r="17" spans="1:7" ht="24.75" x14ac:dyDescent="0.25">
      <c r="A17" s="10" t="s">
        <v>108</v>
      </c>
      <c r="B17" s="11" t="s">
        <v>109</v>
      </c>
      <c r="C17" s="4">
        <v>13545.829449999999</v>
      </c>
      <c r="D17" s="4">
        <v>2006.9330400000001</v>
      </c>
      <c r="E17" s="12">
        <f t="shared" si="0"/>
        <v>14.815874121314884</v>
      </c>
      <c r="F17" s="16">
        <v>0</v>
      </c>
      <c r="G17" s="12">
        <v>0</v>
      </c>
    </row>
    <row r="18" spans="1:7" ht="24.75" x14ac:dyDescent="0.25">
      <c r="A18" s="10" t="s">
        <v>25</v>
      </c>
      <c r="B18" s="11" t="s">
        <v>26</v>
      </c>
      <c r="C18" s="4">
        <v>0</v>
      </c>
      <c r="D18" s="4">
        <v>0</v>
      </c>
      <c r="E18" s="12">
        <v>0</v>
      </c>
      <c r="F18" s="16">
        <v>98.504999999999995</v>
      </c>
      <c r="G18" s="12">
        <f t="shared" si="1"/>
        <v>0</v>
      </c>
    </row>
    <row r="19" spans="1:7" x14ac:dyDescent="0.25">
      <c r="A19" s="7" t="s">
        <v>27</v>
      </c>
      <c r="B19" s="8" t="s">
        <v>28</v>
      </c>
      <c r="C19" s="9">
        <f>SUM(C20:C25)</f>
        <v>334319.14814999996</v>
      </c>
      <c r="D19" s="9">
        <f>SUM(D20:D25)</f>
        <v>68666.488689999998</v>
      </c>
      <c r="E19" s="9">
        <f t="shared" si="0"/>
        <v>20.539203054917813</v>
      </c>
      <c r="F19" s="15">
        <f>SUM(F20:F25)</f>
        <v>57551.270140000001</v>
      </c>
      <c r="G19" s="9">
        <f t="shared" si="1"/>
        <v>119.31359381462991</v>
      </c>
    </row>
    <row r="20" spans="1:7" x14ac:dyDescent="0.25">
      <c r="A20" s="10" t="s">
        <v>99</v>
      </c>
      <c r="B20" s="5" t="s">
        <v>100</v>
      </c>
      <c r="C20" s="4">
        <v>0</v>
      </c>
      <c r="D20" s="4">
        <v>0</v>
      </c>
      <c r="E20" s="12">
        <v>0</v>
      </c>
      <c r="F20" s="17">
        <v>0</v>
      </c>
      <c r="G20" s="12">
        <v>0</v>
      </c>
    </row>
    <row r="21" spans="1:7" x14ac:dyDescent="0.25">
      <c r="A21" s="10" t="s">
        <v>101</v>
      </c>
      <c r="B21" s="13" t="s">
        <v>102</v>
      </c>
      <c r="C21" s="4">
        <v>2627.9911400000001</v>
      </c>
      <c r="D21" s="4">
        <v>202.31114000000002</v>
      </c>
      <c r="E21" s="12">
        <f t="shared" si="0"/>
        <v>7.6983189524756162</v>
      </c>
      <c r="F21" s="17">
        <v>361.95658000000003</v>
      </c>
      <c r="G21" s="12">
        <v>0</v>
      </c>
    </row>
    <row r="22" spans="1:7" x14ac:dyDescent="0.25">
      <c r="A22" s="10" t="s">
        <v>110</v>
      </c>
      <c r="B22" s="13" t="s">
        <v>111</v>
      </c>
      <c r="C22" s="4">
        <v>5580.7999600000003</v>
      </c>
      <c r="D22" s="4">
        <v>9.9831699999999994</v>
      </c>
      <c r="E22" s="12">
        <f t="shared" si="0"/>
        <v>0.17888421143122282</v>
      </c>
      <c r="F22" s="17">
        <v>0</v>
      </c>
      <c r="G22" s="12">
        <v>0</v>
      </c>
    </row>
    <row r="23" spans="1:7" x14ac:dyDescent="0.25">
      <c r="A23" s="10" t="s">
        <v>29</v>
      </c>
      <c r="B23" s="11" t="s">
        <v>30</v>
      </c>
      <c r="C23" s="4">
        <v>119591.14206</v>
      </c>
      <c r="D23" s="4">
        <v>39555.767159999996</v>
      </c>
      <c r="E23" s="12">
        <f t="shared" si="0"/>
        <v>33.075833609946208</v>
      </c>
      <c r="F23" s="16">
        <v>34535.88149</v>
      </c>
      <c r="G23" s="12">
        <f t="shared" si="1"/>
        <v>114.53527593165249</v>
      </c>
    </row>
    <row r="24" spans="1:7" x14ac:dyDescent="0.25">
      <c r="A24" s="10" t="s">
        <v>31</v>
      </c>
      <c r="B24" s="11" t="s">
        <v>32</v>
      </c>
      <c r="C24" s="4">
        <v>189551.84127</v>
      </c>
      <c r="D24" s="4">
        <v>26269.699270000001</v>
      </c>
      <c r="E24" s="12">
        <f t="shared" si="0"/>
        <v>13.858846790404487</v>
      </c>
      <c r="F24" s="16">
        <v>20666.0887</v>
      </c>
      <c r="G24" s="12">
        <f t="shared" si="1"/>
        <v>127.11500299522088</v>
      </c>
    </row>
    <row r="25" spans="1:7" x14ac:dyDescent="0.25">
      <c r="A25" s="10" t="s">
        <v>33</v>
      </c>
      <c r="B25" s="11" t="s">
        <v>34</v>
      </c>
      <c r="C25" s="4">
        <v>16967.37372</v>
      </c>
      <c r="D25" s="4">
        <v>2628.72795</v>
      </c>
      <c r="E25" s="12">
        <f t="shared" si="0"/>
        <v>15.492839336127972</v>
      </c>
      <c r="F25" s="16">
        <v>1987.34337</v>
      </c>
      <c r="G25" s="12">
        <f t="shared" si="1"/>
        <v>132.27346565681802</v>
      </c>
    </row>
    <row r="26" spans="1:7" x14ac:dyDescent="0.25">
      <c r="A26" s="7" t="s">
        <v>35</v>
      </c>
      <c r="B26" s="8" t="s">
        <v>36</v>
      </c>
      <c r="C26" s="9">
        <f>SUM(C27:C29)</f>
        <v>779043.95406999998</v>
      </c>
      <c r="D26" s="9">
        <f>SUM(D27:D29)</f>
        <v>123335.36757999999</v>
      </c>
      <c r="E26" s="9">
        <f t="shared" si="0"/>
        <v>15.831631442058255</v>
      </c>
      <c r="F26" s="15">
        <f>SUM(F27:F29)</f>
        <v>142935.24663000001</v>
      </c>
      <c r="G26" s="9">
        <f t="shared" si="1"/>
        <v>86.28758160628081</v>
      </c>
    </row>
    <row r="27" spans="1:7" x14ac:dyDescent="0.25">
      <c r="A27" s="10" t="s">
        <v>37</v>
      </c>
      <c r="B27" s="11" t="s">
        <v>38</v>
      </c>
      <c r="C27" s="4">
        <v>211147.60219999999</v>
      </c>
      <c r="D27" s="4">
        <v>4612.4830899999997</v>
      </c>
      <c r="E27" s="12">
        <f t="shared" si="0"/>
        <v>2.184482817678902</v>
      </c>
      <c r="F27" s="16">
        <v>38585.460659999997</v>
      </c>
      <c r="G27" s="12">
        <f t="shared" si="1"/>
        <v>11.953940710060191</v>
      </c>
    </row>
    <row r="28" spans="1:7" x14ac:dyDescent="0.25">
      <c r="A28" s="10" t="s">
        <v>39</v>
      </c>
      <c r="B28" s="11" t="s">
        <v>40</v>
      </c>
      <c r="C28" s="4">
        <v>201456.43484999999</v>
      </c>
      <c r="D28" s="4">
        <v>46556.104670000001</v>
      </c>
      <c r="E28" s="12">
        <f t="shared" si="0"/>
        <v>23.109763013856892</v>
      </c>
      <c r="F28" s="16">
        <v>5461.2996399999993</v>
      </c>
      <c r="G28" s="12">
        <f t="shared" si="1"/>
        <v>852.47299615298186</v>
      </c>
    </row>
    <row r="29" spans="1:7" x14ac:dyDescent="0.25">
      <c r="A29" s="10" t="s">
        <v>41</v>
      </c>
      <c r="B29" s="11" t="s">
        <v>42</v>
      </c>
      <c r="C29" s="4">
        <v>366439.91701999999</v>
      </c>
      <c r="D29" s="4">
        <v>72166.779819999996</v>
      </c>
      <c r="E29" s="12">
        <f t="shared" si="0"/>
        <v>19.69402798878518</v>
      </c>
      <c r="F29" s="16">
        <v>98888.48633</v>
      </c>
      <c r="G29" s="12">
        <f t="shared" si="1"/>
        <v>72.977939594679199</v>
      </c>
    </row>
    <row r="30" spans="1:7" x14ac:dyDescent="0.25">
      <c r="A30" s="7" t="s">
        <v>43</v>
      </c>
      <c r="B30" s="8" t="s">
        <v>44</v>
      </c>
      <c r="C30" s="9">
        <f>SUM(C31:C31)</f>
        <v>14033.473</v>
      </c>
      <c r="D30" s="9">
        <f>SUM(D31:D31)</f>
        <v>399.11200000000002</v>
      </c>
      <c r="E30" s="9">
        <f t="shared" si="0"/>
        <v>2.8440001986678567</v>
      </c>
      <c r="F30" s="15">
        <f>SUM(F31:F31)</f>
        <v>0</v>
      </c>
      <c r="G30" s="9">
        <v>0</v>
      </c>
    </row>
    <row r="31" spans="1:7" x14ac:dyDescent="0.25">
      <c r="A31" s="10" t="s">
        <v>45</v>
      </c>
      <c r="B31" s="11" t="s">
        <v>46</v>
      </c>
      <c r="C31" s="4">
        <v>14033.473</v>
      </c>
      <c r="D31" s="4">
        <v>399.11200000000002</v>
      </c>
      <c r="E31" s="12">
        <f t="shared" si="0"/>
        <v>2.8440001986678567</v>
      </c>
      <c r="F31" s="16">
        <v>0</v>
      </c>
      <c r="G31" s="12">
        <v>0</v>
      </c>
    </row>
    <row r="32" spans="1:7" x14ac:dyDescent="0.25">
      <c r="A32" s="7" t="s">
        <v>47</v>
      </c>
      <c r="B32" s="8" t="s">
        <v>48</v>
      </c>
      <c r="C32" s="9">
        <f>SUM(C33:C38)</f>
        <v>2129700.4656700003</v>
      </c>
      <c r="D32" s="9">
        <f>SUM(D33:D38)</f>
        <v>369366.84064000001</v>
      </c>
      <c r="E32" s="9">
        <f t="shared" si="0"/>
        <v>17.343605196789859</v>
      </c>
      <c r="F32" s="15">
        <f>SUM(F33:F38)</f>
        <v>502135.15456999996</v>
      </c>
      <c r="G32" s="9">
        <f t="shared" si="1"/>
        <v>73.559247401489898</v>
      </c>
    </row>
    <row r="33" spans="1:7" x14ac:dyDescent="0.25">
      <c r="A33" s="10" t="s">
        <v>49</v>
      </c>
      <c r="B33" s="11" t="s">
        <v>50</v>
      </c>
      <c r="C33" s="4">
        <v>506841.26977999997</v>
      </c>
      <c r="D33" s="4">
        <v>112033.08212000001</v>
      </c>
      <c r="E33" s="12">
        <f t="shared" si="0"/>
        <v>22.104175172757575</v>
      </c>
      <c r="F33" s="16">
        <v>128593.18167000001</v>
      </c>
      <c r="G33" s="12">
        <f t="shared" si="1"/>
        <v>87.12210139376046</v>
      </c>
    </row>
    <row r="34" spans="1:7" x14ac:dyDescent="0.25">
      <c r="A34" s="10" t="s">
        <v>51</v>
      </c>
      <c r="B34" s="11" t="s">
        <v>52</v>
      </c>
      <c r="C34" s="4">
        <v>1484909.6181900001</v>
      </c>
      <c r="D34" s="4">
        <v>232094.78161000001</v>
      </c>
      <c r="E34" s="12">
        <f t="shared" si="0"/>
        <v>15.630229528239378</v>
      </c>
      <c r="F34" s="16">
        <v>343084.33164999995</v>
      </c>
      <c r="G34" s="12">
        <f t="shared" si="1"/>
        <v>67.649484455843137</v>
      </c>
    </row>
    <row r="35" spans="1:7" x14ac:dyDescent="0.25">
      <c r="A35" s="10" t="s">
        <v>53</v>
      </c>
      <c r="B35" s="11" t="s">
        <v>54</v>
      </c>
      <c r="C35" s="4">
        <v>103809.35829</v>
      </c>
      <c r="D35" s="4">
        <v>20754.864109999999</v>
      </c>
      <c r="E35" s="12">
        <f t="shared" si="0"/>
        <v>19.993249598961562</v>
      </c>
      <c r="F35" s="16">
        <v>25446.644700000001</v>
      </c>
      <c r="G35" s="12">
        <f t="shared" si="1"/>
        <v>81.562282000974378</v>
      </c>
    </row>
    <row r="36" spans="1:7" ht="24.75" x14ac:dyDescent="0.25">
      <c r="A36" s="10" t="s">
        <v>55</v>
      </c>
      <c r="B36" s="11" t="s">
        <v>56</v>
      </c>
      <c r="C36" s="4">
        <v>1539.9849999999999</v>
      </c>
      <c r="D36" s="4">
        <v>97.7</v>
      </c>
      <c r="E36" s="12">
        <f t="shared" si="0"/>
        <v>6.3442176384834914</v>
      </c>
      <c r="F36" s="16">
        <v>0</v>
      </c>
      <c r="G36" s="12">
        <v>0</v>
      </c>
    </row>
    <row r="37" spans="1:7" x14ac:dyDescent="0.25">
      <c r="A37" s="10" t="s">
        <v>57</v>
      </c>
      <c r="B37" s="11" t="s">
        <v>58</v>
      </c>
      <c r="C37" s="4">
        <v>15667.503839999999</v>
      </c>
      <c r="D37" s="4">
        <v>1443.87078</v>
      </c>
      <c r="E37" s="12">
        <f t="shared" si="0"/>
        <v>9.2157040122353031</v>
      </c>
      <c r="F37" s="16">
        <v>2160.6970000000001</v>
      </c>
      <c r="G37" s="12">
        <f t="shared" si="1"/>
        <v>66.824306230813477</v>
      </c>
    </row>
    <row r="38" spans="1:7" x14ac:dyDescent="0.25">
      <c r="A38" s="10" t="s">
        <v>59</v>
      </c>
      <c r="B38" s="11" t="s">
        <v>60</v>
      </c>
      <c r="C38" s="4">
        <v>16932.73057</v>
      </c>
      <c r="D38" s="4">
        <v>2942.5420199999999</v>
      </c>
      <c r="E38" s="12">
        <f t="shared" si="0"/>
        <v>17.377835239481993</v>
      </c>
      <c r="F38" s="16">
        <v>2850.2995499999997</v>
      </c>
      <c r="G38" s="12">
        <f t="shared" si="1"/>
        <v>103.23623774911658</v>
      </c>
    </row>
    <row r="39" spans="1:7" x14ac:dyDescent="0.25">
      <c r="A39" s="7" t="s">
        <v>61</v>
      </c>
      <c r="B39" s="8" t="s">
        <v>62</v>
      </c>
      <c r="C39" s="9">
        <f>SUM(C40:C41)</f>
        <v>252761.39145</v>
      </c>
      <c r="D39" s="9">
        <f>SUM(D40:D41)</f>
        <v>49264.653570000002</v>
      </c>
      <c r="E39" s="9">
        <f t="shared" si="0"/>
        <v>19.490576977514895</v>
      </c>
      <c r="F39" s="15">
        <f>SUM(F40:F41)</f>
        <v>61904.433890000008</v>
      </c>
      <c r="G39" s="9">
        <f t="shared" si="1"/>
        <v>79.581785139235677</v>
      </c>
    </row>
    <row r="40" spans="1:7" x14ac:dyDescent="0.25">
      <c r="A40" s="10" t="s">
        <v>63</v>
      </c>
      <c r="B40" s="11" t="s">
        <v>64</v>
      </c>
      <c r="C40" s="4">
        <v>243475.31993999999</v>
      </c>
      <c r="D40" s="4">
        <v>47602.981030000003</v>
      </c>
      <c r="E40" s="12">
        <f t="shared" si="0"/>
        <v>19.551460510137488</v>
      </c>
      <c r="F40" s="16">
        <v>60722.613950000006</v>
      </c>
      <c r="G40" s="12">
        <f t="shared" si="1"/>
        <v>78.394156531530541</v>
      </c>
    </row>
    <row r="41" spans="1:7" x14ac:dyDescent="0.25">
      <c r="A41" s="10" t="s">
        <v>65</v>
      </c>
      <c r="B41" s="11" t="s">
        <v>66</v>
      </c>
      <c r="C41" s="4">
        <v>9286.0715099999998</v>
      </c>
      <c r="D41" s="4">
        <v>1661.67254</v>
      </c>
      <c r="E41" s="12">
        <f t="shared" si="0"/>
        <v>17.89424664897934</v>
      </c>
      <c r="F41" s="16">
        <v>1181.8199399999999</v>
      </c>
      <c r="G41" s="12">
        <f t="shared" si="1"/>
        <v>140.60285190314187</v>
      </c>
    </row>
    <row r="42" spans="1:7" x14ac:dyDescent="0.25">
      <c r="A42" s="7" t="s">
        <v>67</v>
      </c>
      <c r="B42" s="8" t="s">
        <v>68</v>
      </c>
      <c r="C42" s="9">
        <f>SUM(C43:C45)</f>
        <v>124286.46307</v>
      </c>
      <c r="D42" s="9">
        <f>SUM(D43:D45)</f>
        <v>26279.883310000001</v>
      </c>
      <c r="E42" s="9">
        <f t="shared" si="0"/>
        <v>21.144606307767226</v>
      </c>
      <c r="F42" s="15">
        <f>SUM(F43:F45)</f>
        <v>31672.09013</v>
      </c>
      <c r="G42" s="9">
        <f t="shared" si="1"/>
        <v>82.97489430641501</v>
      </c>
    </row>
    <row r="43" spans="1:7" x14ac:dyDescent="0.25">
      <c r="A43" s="10" t="s">
        <v>69</v>
      </c>
      <c r="B43" s="11" t="s">
        <v>70</v>
      </c>
      <c r="C43" s="4">
        <v>15588</v>
      </c>
      <c r="D43" s="4">
        <v>3703.2381299999997</v>
      </c>
      <c r="E43" s="12">
        <f t="shared" si="0"/>
        <v>23.756980561970746</v>
      </c>
      <c r="F43" s="16">
        <v>3630.6102700000001</v>
      </c>
      <c r="G43" s="12">
        <f t="shared" si="1"/>
        <v>102.0004311837084</v>
      </c>
    </row>
    <row r="44" spans="1:7" x14ac:dyDescent="0.25">
      <c r="A44" s="10" t="s">
        <v>71</v>
      </c>
      <c r="B44" s="11" t="s">
        <v>72</v>
      </c>
      <c r="C44" s="4">
        <v>50678.471979999995</v>
      </c>
      <c r="D44" s="4">
        <v>10739.444220000001</v>
      </c>
      <c r="E44" s="12">
        <f t="shared" si="0"/>
        <v>21.191333914405053</v>
      </c>
      <c r="F44" s="16">
        <v>12725.56882</v>
      </c>
      <c r="G44" s="12">
        <f t="shared" si="1"/>
        <v>84.392645797659526</v>
      </c>
    </row>
    <row r="45" spans="1:7" x14ac:dyDescent="0.25">
      <c r="A45" s="10" t="s">
        <v>73</v>
      </c>
      <c r="B45" s="11" t="s">
        <v>74</v>
      </c>
      <c r="C45" s="4">
        <v>58019.991090000003</v>
      </c>
      <c r="D45" s="4">
        <v>11837.20096</v>
      </c>
      <c r="E45" s="12">
        <f t="shared" si="0"/>
        <v>20.401935156519169</v>
      </c>
      <c r="F45" s="16">
        <v>15315.911039999999</v>
      </c>
      <c r="G45" s="12">
        <f t="shared" si="1"/>
        <v>77.286952954252726</v>
      </c>
    </row>
    <row r="46" spans="1:7" x14ac:dyDescent="0.25">
      <c r="A46" s="7" t="s">
        <v>75</v>
      </c>
      <c r="B46" s="8" t="s">
        <v>76</v>
      </c>
      <c r="C46" s="9">
        <f>SUM(C47:C49)</f>
        <v>96603.16635</v>
      </c>
      <c r="D46" s="9">
        <f>SUM(D47:D49)</f>
        <v>22260.26254</v>
      </c>
      <c r="E46" s="9">
        <f t="shared" si="0"/>
        <v>23.042994739271297</v>
      </c>
      <c r="F46" s="15">
        <f>SUM(F47:F49)</f>
        <v>30892.273079999999</v>
      </c>
      <c r="G46" s="9">
        <f t="shared" si="1"/>
        <v>72.05770349871581</v>
      </c>
    </row>
    <row r="47" spans="1:7" x14ac:dyDescent="0.25">
      <c r="A47" s="10" t="s">
        <v>77</v>
      </c>
      <c r="B47" s="11" t="s">
        <v>78</v>
      </c>
      <c r="C47" s="4">
        <v>30786.19785</v>
      </c>
      <c r="D47" s="4">
        <v>7440.3966900000005</v>
      </c>
      <c r="E47" s="12">
        <f t="shared" si="0"/>
        <v>24.167962300027902</v>
      </c>
      <c r="F47" s="16">
        <v>10625.803</v>
      </c>
      <c r="G47" s="12">
        <f t="shared" si="1"/>
        <v>70.021970951277751</v>
      </c>
    </row>
    <row r="48" spans="1:7" x14ac:dyDescent="0.25">
      <c r="A48" s="10" t="s">
        <v>79</v>
      </c>
      <c r="B48" s="11" t="s">
        <v>80</v>
      </c>
      <c r="C48" s="4">
        <v>56814.440889999998</v>
      </c>
      <c r="D48" s="4">
        <v>12691.902810000001</v>
      </c>
      <c r="E48" s="12">
        <f t="shared" si="0"/>
        <v>22.339219767335464</v>
      </c>
      <c r="F48" s="16">
        <v>19082.59663</v>
      </c>
      <c r="G48" s="12">
        <f t="shared" si="1"/>
        <v>66.510355252423537</v>
      </c>
    </row>
    <row r="49" spans="1:7" x14ac:dyDescent="0.25">
      <c r="A49" s="10" t="s">
        <v>81</v>
      </c>
      <c r="B49" s="11" t="s">
        <v>82</v>
      </c>
      <c r="C49" s="4">
        <v>9002.5276099999992</v>
      </c>
      <c r="D49" s="4">
        <v>2127.9630400000001</v>
      </c>
      <c r="E49" s="12">
        <f t="shared" si="0"/>
        <v>23.63739532035715</v>
      </c>
      <c r="F49" s="16">
        <v>1183.87345</v>
      </c>
      <c r="G49" s="12">
        <f t="shared" si="1"/>
        <v>179.74581996073988</v>
      </c>
    </row>
    <row r="50" spans="1:7" x14ac:dyDescent="0.25">
      <c r="A50" s="7" t="s">
        <v>83</v>
      </c>
      <c r="B50" s="8" t="s">
        <v>84</v>
      </c>
      <c r="C50" s="9">
        <f>SUM(C51:C53)</f>
        <v>19995.8685</v>
      </c>
      <c r="D50" s="9">
        <f>SUM(D51:D53)</f>
        <v>3932.2548900000002</v>
      </c>
      <c r="E50" s="9">
        <f t="shared" si="0"/>
        <v>19.665336816952962</v>
      </c>
      <c r="F50" s="15">
        <f>SUM(F51:F53)</f>
        <v>3767.2886000000003</v>
      </c>
      <c r="G50" s="9">
        <f t="shared" si="1"/>
        <v>104.37891299328648</v>
      </c>
    </row>
    <row r="51" spans="1:7" x14ac:dyDescent="0.25">
      <c r="A51" s="10" t="s">
        <v>85</v>
      </c>
      <c r="B51" s="11" t="s">
        <v>86</v>
      </c>
      <c r="C51" s="4">
        <v>11771.7729</v>
      </c>
      <c r="D51" s="4">
        <v>3017.8314999999998</v>
      </c>
      <c r="E51" s="12">
        <f t="shared" si="0"/>
        <v>25.636168193492754</v>
      </c>
      <c r="F51" s="16">
        <v>1641.0350100000001</v>
      </c>
      <c r="G51" s="12">
        <f t="shared" si="1"/>
        <v>183.89805711701419</v>
      </c>
    </row>
    <row r="52" spans="1:7" x14ac:dyDescent="0.25">
      <c r="A52" s="10" t="s">
        <v>87</v>
      </c>
      <c r="B52" s="11" t="s">
        <v>88</v>
      </c>
      <c r="C52" s="4">
        <v>5830</v>
      </c>
      <c r="D52" s="4">
        <v>592.20000000000005</v>
      </c>
      <c r="E52" s="12">
        <f t="shared" si="0"/>
        <v>10.157804459691253</v>
      </c>
      <c r="F52" s="16">
        <v>1815.4333300000001</v>
      </c>
      <c r="G52" s="12">
        <f t="shared" si="1"/>
        <v>32.620311096745155</v>
      </c>
    </row>
    <row r="53" spans="1:7" x14ac:dyDescent="0.25">
      <c r="A53" s="10" t="s">
        <v>89</v>
      </c>
      <c r="B53" s="11" t="s">
        <v>90</v>
      </c>
      <c r="C53" s="4">
        <v>2394.0956000000001</v>
      </c>
      <c r="D53" s="4">
        <v>322.22338999999999</v>
      </c>
      <c r="E53" s="12">
        <f t="shared" si="0"/>
        <v>13.459086178513505</v>
      </c>
      <c r="F53" s="16">
        <v>310.82026000000002</v>
      </c>
      <c r="G53" s="12">
        <f t="shared" si="1"/>
        <v>103.66872159491791</v>
      </c>
    </row>
    <row r="54" spans="1:7" x14ac:dyDescent="0.25">
      <c r="A54" s="7" t="s">
        <v>91</v>
      </c>
      <c r="B54" s="8" t="s">
        <v>92</v>
      </c>
      <c r="C54" s="9">
        <f>SUM(C55:C55)</f>
        <v>27850.728469999998</v>
      </c>
      <c r="D54" s="9">
        <f>SUM(D55:D55)</f>
        <v>2579.7205400000003</v>
      </c>
      <c r="E54" s="9">
        <f t="shared" si="0"/>
        <v>9.2626680942252584</v>
      </c>
      <c r="F54" s="15">
        <f>SUM(F55:F55)</f>
        <v>845.85245999999995</v>
      </c>
      <c r="G54" s="9">
        <v>0</v>
      </c>
    </row>
    <row r="55" spans="1:7" x14ac:dyDescent="0.25">
      <c r="A55" s="10" t="s">
        <v>93</v>
      </c>
      <c r="B55" s="11" t="s">
        <v>94</v>
      </c>
      <c r="C55" s="4">
        <v>27850.728469999998</v>
      </c>
      <c r="D55" s="4">
        <v>2579.7205400000003</v>
      </c>
      <c r="E55" s="12">
        <f t="shared" si="0"/>
        <v>9.2626680942252584</v>
      </c>
      <c r="F55" s="16">
        <v>845.85245999999995</v>
      </c>
      <c r="G55" s="12">
        <v>0</v>
      </c>
    </row>
    <row r="56" spans="1:7" x14ac:dyDescent="0.25">
      <c r="A56" s="2"/>
    </row>
    <row r="57" spans="1:7" x14ac:dyDescent="0.25">
      <c r="A57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2021-04-20T08:27:02Z</dcterms:modified>
</cp:coreProperties>
</file>