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W:\Мои Документы\Бухгалтерия\ИСПОЛНЕНИЕ ОКРУГ\2021 год\1 полугодие\на сайт\"/>
    </mc:Choice>
  </mc:AlternateContent>
  <xr:revisionPtr revIDLastSave="0" documentId="13_ncr:1_{74AADA89-BB58-4AC2-8E88-254856DA9C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definedNames>
    <definedName name="_xlnm._FilterDatabase" localSheetId="0" hidden="1">Приложение!$A$5:$G$55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3" l="1"/>
  <c r="F15" i="3"/>
  <c r="E6" i="3" l="1"/>
  <c r="E7" i="3"/>
  <c r="E8" i="3"/>
  <c r="E9" i="3"/>
  <c r="E10" i="3"/>
  <c r="E11" i="3"/>
  <c r="G21" i="3"/>
  <c r="G24" i="3"/>
  <c r="G31" i="3"/>
  <c r="G36" i="3"/>
  <c r="G55" i="3"/>
  <c r="F54" i="3"/>
  <c r="F50" i="3"/>
  <c r="F46" i="3"/>
  <c r="F39" i="3"/>
  <c r="F32" i="3"/>
  <c r="F30" i="3"/>
  <c r="F26" i="3"/>
  <c r="C5" i="3" l="1"/>
  <c r="C12" i="3"/>
  <c r="C15" i="3"/>
  <c r="C19" i="3"/>
  <c r="C26" i="3"/>
  <c r="C30" i="3"/>
  <c r="C32" i="3"/>
  <c r="C39" i="3"/>
  <c r="C42" i="3"/>
  <c r="C46" i="3"/>
  <c r="C50" i="3"/>
  <c r="C54" i="3"/>
  <c r="F4" i="3"/>
  <c r="F12" i="3"/>
  <c r="F5" i="3"/>
  <c r="C4" i="3" l="1"/>
  <c r="E17" i="3"/>
  <c r="E22" i="3"/>
  <c r="D5" i="3"/>
  <c r="D12" i="3"/>
  <c r="D15" i="3"/>
  <c r="D19" i="3"/>
  <c r="D26" i="3"/>
  <c r="D30" i="3"/>
  <c r="G30" i="3" s="1"/>
  <c r="D32" i="3"/>
  <c r="D39" i="3"/>
  <c r="D42" i="3"/>
  <c r="D46" i="3"/>
  <c r="D50" i="3"/>
  <c r="D54" i="3"/>
  <c r="G54" i="3" s="1"/>
  <c r="E21" i="3"/>
  <c r="D4" i="3" l="1"/>
  <c r="G53" i="3"/>
  <c r="G52" i="3"/>
  <c r="G51" i="3"/>
  <c r="G49" i="3"/>
  <c r="G48" i="3"/>
  <c r="G47" i="3"/>
  <c r="G45" i="3"/>
  <c r="G44" i="3"/>
  <c r="G43" i="3"/>
  <c r="G41" i="3"/>
  <c r="G40" i="3"/>
  <c r="G38" i="3"/>
  <c r="G37" i="3"/>
  <c r="G35" i="3"/>
  <c r="G34" i="3"/>
  <c r="G33" i="3"/>
  <c r="G29" i="3"/>
  <c r="G28" i="3"/>
  <c r="G27" i="3"/>
  <c r="G25" i="3"/>
  <c r="G23" i="3"/>
  <c r="G18" i="3"/>
  <c r="G16" i="3"/>
  <c r="G14" i="3"/>
  <c r="G13" i="3"/>
  <c r="G11" i="3"/>
  <c r="G9" i="3"/>
  <c r="G8" i="3"/>
  <c r="G7" i="3"/>
  <c r="G6" i="3"/>
  <c r="E55" i="3"/>
  <c r="E53" i="3"/>
  <c r="E52" i="3"/>
  <c r="E51" i="3"/>
  <c r="E49" i="3"/>
  <c r="E48" i="3"/>
  <c r="E47" i="3"/>
  <c r="E45" i="3"/>
  <c r="E44" i="3"/>
  <c r="E43" i="3"/>
  <c r="E41" i="3"/>
  <c r="E40" i="3"/>
  <c r="E38" i="3"/>
  <c r="E37" i="3"/>
  <c r="E36" i="3"/>
  <c r="E35" i="3"/>
  <c r="E34" i="3"/>
  <c r="E33" i="3"/>
  <c r="E31" i="3"/>
  <c r="E29" i="3"/>
  <c r="E28" i="3"/>
  <c r="E27" i="3"/>
  <c r="E25" i="3"/>
  <c r="E24" i="3"/>
  <c r="E23" i="3"/>
  <c r="E16" i="3"/>
  <c r="E14" i="3"/>
  <c r="E13" i="3"/>
  <c r="G50" i="3" l="1"/>
  <c r="G39" i="3"/>
  <c r="G19" i="3"/>
  <c r="G15" i="3"/>
  <c r="G5" i="3"/>
  <c r="G12" i="3"/>
  <c r="G46" i="3"/>
  <c r="E12" i="3"/>
  <c r="E19" i="3"/>
  <c r="E39" i="3"/>
  <c r="G26" i="3"/>
  <c r="E32" i="3"/>
  <c r="G42" i="3"/>
  <c r="E5" i="3"/>
  <c r="G32" i="3"/>
  <c r="E15" i="3"/>
  <c r="E26" i="3"/>
  <c r="E30" i="3"/>
  <c r="E42" i="3"/>
  <c r="E46" i="3"/>
  <c r="E50" i="3"/>
  <c r="E54" i="3"/>
  <c r="E4" i="3" l="1"/>
  <c r="G4" i="3"/>
</calcChain>
</file>

<file path=xl/sharedStrings.xml><?xml version="1.0" encoding="utf-8"?>
<sst xmlns="http://schemas.openxmlformats.org/spreadsheetml/2006/main" count="112" uniqueCount="112">
  <si>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</si>
  <si>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</si>
  <si>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</si>
  <si>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</si>
  <si>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</si>
  <si>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</si>
  <si>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</si>
  <si>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</si>
  <si>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</si>
  <si>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</si>
  <si>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</si>
  <si>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</si>
  <si>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</si>
  <si>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</si>
  <si>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</si>
  <si>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</si>
  <si>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</si>
  <si>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</si>
  <si>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</si>
  <si>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</si>
  <si>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</si>
  <si>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</si>
  <si>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</si>
  <si>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</si>
  <si>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</si>
  <si>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</si>
  <si>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</si>
  <si>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</si>
  <si>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</si>
  <si>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</si>
  <si>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</si>
  <si>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</si>
  <si>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</si>
  <si>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</si>
  <si>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</si>
  <si>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</si>
  <si>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</si>
  <si>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</si>
  <si>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</si>
  <si>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</si>
  <si>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</si>
  <si>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</si>
  <si>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</si>
  <si>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</si>
  <si>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</si>
  <si>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</si>
  <si>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</si>
  <si>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</si>
  <si>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</si>
  <si>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</si>
  <si>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</si>
  <si>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</si>
  <si>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</si>
  <si>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</si>
  <si>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</si>
  <si>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</si>
  <si>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</si>
  <si>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</si>
  <si>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</si>
  <si>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</si>
  <si>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</si>
  <si>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</si>
  <si>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</si>
  <si>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</si>
  <si>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</si>
  <si>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</si>
  <si>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</si>
  <si>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</si>
  <si>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</si>
  <si>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</si>
  <si>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</si>
  <si>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</si>
  <si>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</si>
  <si>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</si>
  <si>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</si>
  <si>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</si>
  <si>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</si>
  <si>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</si>
  <si>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</si>
  <si>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</si>
  <si>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</si>
  <si>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</si>
  <si>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</si>
  <si>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</si>
  <si>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</si>
  <si>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</si>
  <si>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</si>
  <si>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</si>
  <si>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</si>
  <si>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</si>
  <si>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</si>
  <si>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</si>
  <si>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</si>
  <si>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</si>
  <si>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</si>
  <si>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Код</t>
  </si>
  <si>
    <t>Наименование разделов, подразделов</t>
  </si>
  <si>
    <t>* В соответствии с отчетом об исполнении бюджета</t>
  </si>
  <si>
    <t>0401</t>
  </si>
  <si>
    <t>Общеэкономические вопросы</t>
  </si>
  <si>
    <t>0405</t>
  </si>
  <si>
    <t>Сельское хозяйство и рыболовство</t>
  </si>
  <si>
    <r>
      <t>Утвержденные бюджетные назначения на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b/>
        <i/>
        <sz val="9"/>
        <color rgb="FFC00000"/>
        <rFont val="Times New Roman"/>
        <family val="1"/>
        <charset val="204"/>
      </rPr>
      <t>2021 год</t>
    </r>
    <r>
      <rPr>
        <i/>
        <sz val="9"/>
        <color theme="0" tint="-0.499984740745262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</si>
  <si>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color rgb="FFC00000"/>
        <rFont val="Times New Roman"/>
        <family val="1"/>
        <charset val="204"/>
      </rPr>
      <t>2021 год</t>
    </r>
  </si>
  <si>
    <r>
      <t xml:space="preserve">Темп роста к соответствующему периоду </t>
    </r>
    <r>
      <rPr>
        <i/>
        <sz val="9"/>
        <color rgb="FFC00000"/>
        <rFont val="Times New Roman"/>
        <family val="1"/>
        <charset val="204"/>
      </rPr>
      <t>2020</t>
    </r>
    <r>
      <rPr>
        <sz val="9"/>
        <color rgb="FFC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года, %</t>
    </r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</si>
  <si>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</si>
  <si>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</si>
  <si>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0406</t>
  </si>
  <si>
    <t>Водное хозяйство</t>
  </si>
  <si>
    <t>Аналитические данные о расходах бюджета Рузского городского округа Московской области по разделам и подразделам классификации расходов бюджетов за 1 полугодие 2021 года в сравнении с 1 полугодием 2020 года</t>
  </si>
  <si>
    <r>
      <t xml:space="preserve">Фактически исполнено по состоянию на </t>
    </r>
    <r>
      <rPr>
        <i/>
        <sz val="9"/>
        <color rgb="FFC00000"/>
        <rFont val="Times New Roman"/>
        <family val="1"/>
        <charset val="204"/>
      </rPr>
      <t>01.07.2021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</si>
  <si>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rgb="FFC00000"/>
        <rFont val="Times New Roman"/>
        <family val="1"/>
        <charset val="204"/>
      </rPr>
      <t>01.07.2020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</si>
</sst>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&quot;&quot;##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"/>
      <family val="2"/>
      <charset val="204"/>
    </font>
    <font>
      <b/>
      <i/>
      <sz val="9"/>
      <color rgb="FFC00000"/>
      <name val="Times New Roman"/>
      <family val="1"/>
      <charset val="204"/>
    </font>
    <font>
      <i/>
      <sz val="9"/>
      <color rgb="FFC0000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8"/>
      <color indexed="8"/>
      <name val="Arial"/>
    </font>
    <font>
      <sz val="8"/>
      <color rgb="FF000000"/>
      <name val="Arial"/>
    </font>
    <font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0" fillId="0" borderId="0" xfId="0" applyNumberFormat="1"/>
    <xf numFmtId="49" fontId="5" fillId="0" borderId="0" xfId="0" applyNumberFormat="1" applyFont="1"/>
    <xf numFmtId="164" fontId="0" fillId="0" borderId="1" xfId="0" applyNumberFormat="1" applyBorder="1" applyAlignment="1">
      <alignment horizontal="center"/>
    </xf>
    <xf numFmtId="164" fontId="12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 wrapText="1"/>
    </xf>
    <xf numFmtId="0" fontId="1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wrapText="1"/>
    </xf>
    <xf numFmtId="165" fontId="14" fillId="0" borderId="2" xfId="0" applyNumberFormat="1" applyFont="1" applyBorder="1" applyAlignment="1">
      <alignment horizontal="center" wrapText="1"/>
    </xf>
    <xf numFmtId="164" fontId="14" fillId="0" borderId="4" xfId="0" applyNumberFormat="1" applyFont="1" applyBorder="1" applyAlignment="1">
      <alignment horizontal="center" wrapText="1"/>
    </xf>
    <xf numFmtId="164" fontId="14" fillId="0" borderId="5" xfId="0" applyNumberFormat="1" applyFont="1" applyBorder="1" applyAlignment="1">
      <alignment horizontal="center" wrapText="1"/>
    </xf>
  </cellXfs>
  <cellStyles count="3">
    <cellStyle name="Обычный" xfId="0" builtinId="0"/>
    <cellStyle name="Обычный 2" xfId="1" xr:uid="{00000000-0005-0000-0000-000001000000}"/>
    <cellStyle name="Обычный 26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tabSelected="1" zoomScaleNormal="100" zoomScaleSheetLayoutView="70" workbookViewId="0">
      <selection activeCell="F43" sqref="F43"/>
    </sheetView>
  </sheetViews>
  <sheetFormatPr defaultRowHeight="15" x14ac:dyDescent="0.25"/>
  <cols>
    <col min="1" max="1" width="6.7109375" customWidth="1"/>
    <col min="2" max="2" width="54.28515625" customWidth="1"/>
    <col min="3" max="5" width="15.42578125" customWidth="1"/>
    <col min="6" max="6" width="15.42578125" style="14" customWidth="1"/>
    <col min="7" max="7" width="15.42578125" customWidth="1"/>
  </cols>
  <sheetData>
    <row r="1" spans="1:7" ht="58.5" customHeight="1" x14ac:dyDescent="0.25">
      <c r="A1" s="15" t="s">
        <v>109</v>
      </c>
      <c r="B1" s="15"/>
      <c r="C1" s="15"/>
      <c r="D1" s="15"/>
      <c r="E1" s="15"/>
      <c r="F1" s="15"/>
      <c r="G1" s="15"/>
    </row>
    <row r="3" spans="1:7" ht="60" x14ac:dyDescent="0.25">
      <c r="A3" s="1" t="s">
        <v>95</v>
      </c>
      <c r="B3" s="1" t="s">
        <v>96</v>
      </c>
      <c r="C3" s="1" t="s">
        <v>102</v>
      </c>
      <c r="D3" s="1" t="s">
        <v>110</v>
      </c>
      <c r="E3" s="1" t="s">
        <v>103</v>
      </c>
      <c r="F3" s="13" t="s">
        <v>111</v>
      </c>
      <c r="G3" s="1" t="s">
        <v>104</v>
      </c>
    </row>
    <row r="4" spans="1:7" x14ac:dyDescent="0.25">
      <c r="A4" s="6"/>
      <c r="B4" s="7" t="s">
        <v>0</v>
      </c>
      <c r="C4" s="8">
        <f>C5+C12+C15+C19+C26+C30+C32+C39+C42+C46+C50+C54</f>
        <v>4149032.5871799998</v>
      </c>
      <c r="D4" s="8">
        <f>D5+D12+D15+D19+D26+D30+D32+D39+D42+D46+D50+D54</f>
        <v>1667016.5296400001</v>
      </c>
      <c r="E4" s="8">
        <f>D4/C4*100</f>
        <v>40.178439060490298</v>
      </c>
      <c r="F4" s="8">
        <f>F5+F12+F15+F19+F26+F30+F32+F39+F42+F46+F50+F54</f>
        <v>2039875.8050000002</v>
      </c>
      <c r="G4" s="8">
        <f>D4/F4*100</f>
        <v>81.72147174616839</v>
      </c>
    </row>
    <row r="5" spans="1:7" x14ac:dyDescent="0.25">
      <c r="A5" s="6" t="s">
        <v>1</v>
      </c>
      <c r="B5" s="7" t="s">
        <v>2</v>
      </c>
      <c r="C5" s="8">
        <f>SUM(C6:C11)</f>
        <v>512823.67961999995</v>
      </c>
      <c r="D5" s="8">
        <f>SUM(D6:D11)</f>
        <v>210767.96978000001</v>
      </c>
      <c r="E5" s="8">
        <f t="shared" ref="E5:E55" si="0">D5/C5*100</f>
        <v>41.099500307040842</v>
      </c>
      <c r="F5" s="16">
        <f>SUM(F6:F11)</f>
        <v>197471.5</v>
      </c>
      <c r="G5" s="8">
        <f t="shared" ref="G5:G55" si="1">D5/F5*100</f>
        <v>106.73336141164675</v>
      </c>
    </row>
    <row r="6" spans="1:7" ht="24.75" x14ac:dyDescent="0.25">
      <c r="A6" s="9" t="s">
        <v>3</v>
      </c>
      <c r="B6" s="10" t="s">
        <v>4</v>
      </c>
      <c r="C6" s="4">
        <v>2387.4123</v>
      </c>
      <c r="D6" s="11">
        <v>1193.2952299999999</v>
      </c>
      <c r="E6" s="11">
        <f t="shared" si="0"/>
        <v>49.982788058853508</v>
      </c>
      <c r="F6" s="17">
        <v>830.4</v>
      </c>
      <c r="G6" s="11">
        <f t="shared" si="1"/>
        <v>143.70125602119461</v>
      </c>
    </row>
    <row r="7" spans="1:7" ht="36.75" x14ac:dyDescent="0.25">
      <c r="A7" s="9" t="s">
        <v>5</v>
      </c>
      <c r="B7" s="10" t="s">
        <v>6</v>
      </c>
      <c r="C7" s="4">
        <v>6216.3035799999998</v>
      </c>
      <c r="D7" s="11">
        <v>2647.0801699999997</v>
      </c>
      <c r="E7" s="11">
        <f t="shared" si="0"/>
        <v>42.582865137355469</v>
      </c>
      <c r="F7" s="17">
        <v>2230.8000000000002</v>
      </c>
      <c r="G7" s="11">
        <f t="shared" si="1"/>
        <v>118.66057781961625</v>
      </c>
    </row>
    <row r="8" spans="1:7" ht="36.75" x14ac:dyDescent="0.25">
      <c r="A8" s="9" t="s">
        <v>7</v>
      </c>
      <c r="B8" s="10" t="s">
        <v>8</v>
      </c>
      <c r="C8" s="4">
        <v>170705.83313999997</v>
      </c>
      <c r="D8" s="11">
        <v>73728.046730000002</v>
      </c>
      <c r="E8" s="11">
        <f t="shared" si="0"/>
        <v>43.190115635670082</v>
      </c>
      <c r="F8" s="17">
        <v>65306.2</v>
      </c>
      <c r="G8" s="11">
        <f t="shared" si="1"/>
        <v>112.89593749138673</v>
      </c>
    </row>
    <row r="9" spans="1:7" ht="24.75" x14ac:dyDescent="0.25">
      <c r="A9" s="9" t="s">
        <v>9</v>
      </c>
      <c r="B9" s="10" t="s">
        <v>10</v>
      </c>
      <c r="C9" s="4">
        <v>22933.335709999999</v>
      </c>
      <c r="D9" s="11">
        <v>11595.461720000001</v>
      </c>
      <c r="E9" s="11">
        <f t="shared" si="0"/>
        <v>50.561601097322452</v>
      </c>
      <c r="F9" s="17">
        <v>10316.1</v>
      </c>
      <c r="G9" s="11">
        <f t="shared" si="1"/>
        <v>112.40160254359691</v>
      </c>
    </row>
    <row r="10" spans="1:7" x14ac:dyDescent="0.25">
      <c r="A10" s="9" t="s">
        <v>11</v>
      </c>
      <c r="B10" s="10" t="s">
        <v>12</v>
      </c>
      <c r="C10" s="4">
        <v>732.87724000000003</v>
      </c>
      <c r="D10" s="11">
        <v>0</v>
      </c>
      <c r="E10" s="11">
        <f t="shared" si="0"/>
        <v>0</v>
      </c>
      <c r="F10" s="17">
        <v>0</v>
      </c>
      <c r="G10" s="11">
        <v>0</v>
      </c>
    </row>
    <row r="11" spans="1:7" x14ac:dyDescent="0.25">
      <c r="A11" s="9" t="s">
        <v>13</v>
      </c>
      <c r="B11" s="10" t="s">
        <v>14</v>
      </c>
      <c r="C11" s="4">
        <v>309847.91764999996</v>
      </c>
      <c r="D11" s="11">
        <v>121604.08593</v>
      </c>
      <c r="E11" s="11">
        <f t="shared" si="0"/>
        <v>39.2463783046502</v>
      </c>
      <c r="F11" s="17">
        <v>118788</v>
      </c>
      <c r="G11" s="11">
        <f t="shared" si="1"/>
        <v>102.37068216486513</v>
      </c>
    </row>
    <row r="12" spans="1:7" x14ac:dyDescent="0.25">
      <c r="A12" s="6" t="s">
        <v>15</v>
      </c>
      <c r="B12" s="7" t="s">
        <v>16</v>
      </c>
      <c r="C12" s="8">
        <f>SUM(C13:C14)</f>
        <v>5208</v>
      </c>
      <c r="D12" s="8">
        <f>SUM(D13:D14)</f>
        <v>1572.4471099999998</v>
      </c>
      <c r="E12" s="8">
        <f t="shared" si="0"/>
        <v>30.192916858678952</v>
      </c>
      <c r="F12" s="16">
        <f>SUM(F13:F14)</f>
        <v>1606</v>
      </c>
      <c r="G12" s="8">
        <f t="shared" si="1"/>
        <v>97.910778953922787</v>
      </c>
    </row>
    <row r="13" spans="1:7" x14ac:dyDescent="0.25">
      <c r="A13" s="9" t="s">
        <v>17</v>
      </c>
      <c r="B13" s="10" t="s">
        <v>18</v>
      </c>
      <c r="C13" s="4">
        <v>5146</v>
      </c>
      <c r="D13" s="11">
        <v>1544.3558899999998</v>
      </c>
      <c r="E13" s="11">
        <f t="shared" si="0"/>
        <v>30.010802370773416</v>
      </c>
      <c r="F13" s="17">
        <v>1589.6</v>
      </c>
      <c r="G13" s="11">
        <f t="shared" si="1"/>
        <v>97.153742450931048</v>
      </c>
    </row>
    <row r="14" spans="1:7" x14ac:dyDescent="0.25">
      <c r="A14" s="9" t="s">
        <v>19</v>
      </c>
      <c r="B14" s="10" t="s">
        <v>20</v>
      </c>
      <c r="C14" s="4">
        <v>62</v>
      </c>
      <c r="D14" s="11">
        <v>28.09122</v>
      </c>
      <c r="E14" s="11">
        <f t="shared" si="0"/>
        <v>45.308419354838705</v>
      </c>
      <c r="F14" s="17">
        <v>16.399999999999999</v>
      </c>
      <c r="G14" s="11">
        <f t="shared" si="1"/>
        <v>171.28792682926829</v>
      </c>
    </row>
    <row r="15" spans="1:7" ht="24.75" x14ac:dyDescent="0.25">
      <c r="A15" s="6" t="s">
        <v>21</v>
      </c>
      <c r="B15" s="7" t="s">
        <v>22</v>
      </c>
      <c r="C15" s="8">
        <f>SUM(C16:C18)</f>
        <v>18542.062180000001</v>
      </c>
      <c r="D15" s="8">
        <f>SUM(D16:D18)</f>
        <v>5033.8261500000008</v>
      </c>
      <c r="E15" s="8">
        <f t="shared" si="0"/>
        <v>27.148146204738921</v>
      </c>
      <c r="F15" s="20">
        <f>SUM(F16:F18)</f>
        <v>5417.7049999999999</v>
      </c>
      <c r="G15" s="8">
        <f t="shared" si="1"/>
        <v>92.914364108049455</v>
      </c>
    </row>
    <row r="16" spans="1:7" ht="24.75" x14ac:dyDescent="0.25">
      <c r="A16" s="9" t="s">
        <v>23</v>
      </c>
      <c r="B16" s="10" t="s">
        <v>24</v>
      </c>
      <c r="C16" s="4">
        <v>5297.3327300000001</v>
      </c>
      <c r="D16" s="11">
        <v>0</v>
      </c>
      <c r="E16" s="11">
        <f t="shared" si="0"/>
        <v>0</v>
      </c>
      <c r="F16" s="19">
        <v>5319.2</v>
      </c>
      <c r="G16" s="11">
        <f t="shared" si="1"/>
        <v>0</v>
      </c>
    </row>
    <row r="17" spans="1:7" ht="24.75" x14ac:dyDescent="0.25">
      <c r="A17" s="9" t="s">
        <v>105</v>
      </c>
      <c r="B17" s="10" t="s">
        <v>106</v>
      </c>
      <c r="C17" s="4">
        <v>13244.729449999999</v>
      </c>
      <c r="D17" s="11">
        <v>5033.8261500000008</v>
      </c>
      <c r="E17" s="11">
        <f t="shared" si="0"/>
        <v>38.006258783942179</v>
      </c>
      <c r="F17" s="17">
        <v>0</v>
      </c>
      <c r="G17" s="11">
        <v>0</v>
      </c>
    </row>
    <row r="18" spans="1:7" ht="24.75" x14ac:dyDescent="0.25">
      <c r="A18" s="9" t="s">
        <v>25</v>
      </c>
      <c r="B18" s="10" t="s">
        <v>26</v>
      </c>
      <c r="C18" s="4">
        <v>0</v>
      </c>
      <c r="D18" s="11">
        <v>0</v>
      </c>
      <c r="E18" s="11">
        <v>0</v>
      </c>
      <c r="F18" s="19">
        <v>98.504999999999995</v>
      </c>
      <c r="G18" s="11">
        <f t="shared" si="1"/>
        <v>0</v>
      </c>
    </row>
    <row r="19" spans="1:7" x14ac:dyDescent="0.25">
      <c r="A19" s="6" t="s">
        <v>27</v>
      </c>
      <c r="B19" s="7" t="s">
        <v>28</v>
      </c>
      <c r="C19" s="8">
        <f>SUM(C20:C25)</f>
        <v>423920.10741</v>
      </c>
      <c r="D19" s="8">
        <f>SUM(D20:D25)</f>
        <v>114629.42838999999</v>
      </c>
      <c r="E19" s="8">
        <f t="shared" si="0"/>
        <v>27.040337645304142</v>
      </c>
      <c r="F19" s="8">
        <v>93708.9</v>
      </c>
      <c r="G19" s="8">
        <f t="shared" si="1"/>
        <v>122.32501757036951</v>
      </c>
    </row>
    <row r="20" spans="1:7" x14ac:dyDescent="0.25">
      <c r="A20" s="9" t="s">
        <v>98</v>
      </c>
      <c r="B20" s="5" t="s">
        <v>99</v>
      </c>
      <c r="C20" s="4">
        <v>586</v>
      </c>
      <c r="D20" s="11">
        <v>0</v>
      </c>
      <c r="E20" s="11">
        <v>0</v>
      </c>
      <c r="F20" s="17">
        <v>0</v>
      </c>
      <c r="G20" s="11">
        <v>0</v>
      </c>
    </row>
    <row r="21" spans="1:7" x14ac:dyDescent="0.25">
      <c r="A21" s="9" t="s">
        <v>100</v>
      </c>
      <c r="B21" s="12" t="s">
        <v>101</v>
      </c>
      <c r="C21" s="4">
        <v>2627.9911400000001</v>
      </c>
      <c r="D21" s="11">
        <v>526.75701000000004</v>
      </c>
      <c r="E21" s="11">
        <f t="shared" si="0"/>
        <v>20.044093832066725</v>
      </c>
      <c r="F21" s="18">
        <v>661.5</v>
      </c>
      <c r="G21" s="11">
        <f t="shared" si="1"/>
        <v>79.630689342403642</v>
      </c>
    </row>
    <row r="22" spans="1:7" x14ac:dyDescent="0.25">
      <c r="A22" s="9" t="s">
        <v>107</v>
      </c>
      <c r="B22" s="12" t="s">
        <v>108</v>
      </c>
      <c r="C22" s="4">
        <v>6920.2359400000005</v>
      </c>
      <c r="D22" s="11">
        <v>2201.3087999999998</v>
      </c>
      <c r="E22" s="11">
        <f t="shared" si="0"/>
        <v>31.809736244339664</v>
      </c>
      <c r="F22" s="18">
        <v>0</v>
      </c>
      <c r="G22" s="11">
        <v>0</v>
      </c>
    </row>
    <row r="23" spans="1:7" x14ac:dyDescent="0.25">
      <c r="A23" s="9" t="s">
        <v>29</v>
      </c>
      <c r="B23" s="10" t="s">
        <v>30</v>
      </c>
      <c r="C23" s="4">
        <v>119675.08278</v>
      </c>
      <c r="D23" s="11">
        <v>59239.257619999997</v>
      </c>
      <c r="E23" s="11">
        <f t="shared" si="0"/>
        <v>49.500076577260586</v>
      </c>
      <c r="F23" s="21">
        <v>54319.7</v>
      </c>
      <c r="G23" s="11">
        <f t="shared" si="1"/>
        <v>109.05667303022659</v>
      </c>
    </row>
    <row r="24" spans="1:7" x14ac:dyDescent="0.25">
      <c r="A24" s="9" t="s">
        <v>31</v>
      </c>
      <c r="B24" s="10" t="s">
        <v>32</v>
      </c>
      <c r="C24" s="4">
        <v>277920.67126999999</v>
      </c>
      <c r="D24" s="11">
        <v>46783.991190000001</v>
      </c>
      <c r="E24" s="11">
        <f t="shared" si="0"/>
        <v>16.833577357241392</v>
      </c>
      <c r="F24" s="21">
        <v>33727.599999999999</v>
      </c>
      <c r="G24" s="11">
        <f t="shared" si="1"/>
        <v>138.71129635669303</v>
      </c>
    </row>
    <row r="25" spans="1:7" x14ac:dyDescent="0.25">
      <c r="A25" s="9" t="s">
        <v>33</v>
      </c>
      <c r="B25" s="10" t="s">
        <v>34</v>
      </c>
      <c r="C25" s="4">
        <v>16190.126279999999</v>
      </c>
      <c r="D25" s="11">
        <v>5878.1137699999999</v>
      </c>
      <c r="E25" s="11">
        <f t="shared" si="0"/>
        <v>36.306781481138643</v>
      </c>
      <c r="F25" s="21">
        <v>5000.1000000000004</v>
      </c>
      <c r="G25" s="11">
        <f t="shared" si="1"/>
        <v>117.55992420151595</v>
      </c>
    </row>
    <row r="26" spans="1:7" x14ac:dyDescent="0.25">
      <c r="A26" s="6" t="s">
        <v>35</v>
      </c>
      <c r="B26" s="7" t="s">
        <v>36</v>
      </c>
      <c r="C26" s="8">
        <f>SUM(C27:C29)</f>
        <v>823417.74632999999</v>
      </c>
      <c r="D26" s="8">
        <f>SUM(D27:D29)</f>
        <v>227337.70590000003</v>
      </c>
      <c r="E26" s="8">
        <f t="shared" si="0"/>
        <v>27.609036471857895</v>
      </c>
      <c r="F26" s="16">
        <f>SUM(F27:F29)</f>
        <v>342365.30000000005</v>
      </c>
      <c r="G26" s="8">
        <f t="shared" si="1"/>
        <v>66.402087448698794</v>
      </c>
    </row>
    <row r="27" spans="1:7" x14ac:dyDescent="0.25">
      <c r="A27" s="9" t="s">
        <v>37</v>
      </c>
      <c r="B27" s="10" t="s">
        <v>38</v>
      </c>
      <c r="C27" s="4">
        <v>224470.73423</v>
      </c>
      <c r="D27" s="11">
        <v>30133.506079999999</v>
      </c>
      <c r="E27" s="11">
        <f t="shared" si="0"/>
        <v>13.42424712217684</v>
      </c>
      <c r="F27" s="21">
        <v>97653.6</v>
      </c>
      <c r="G27" s="11">
        <f t="shared" si="1"/>
        <v>30.857547576331029</v>
      </c>
    </row>
    <row r="28" spans="1:7" x14ac:dyDescent="0.25">
      <c r="A28" s="9" t="s">
        <v>39</v>
      </c>
      <c r="B28" s="10" t="s">
        <v>40</v>
      </c>
      <c r="C28" s="4">
        <v>232609.24544</v>
      </c>
      <c r="D28" s="11">
        <v>50863.222020000001</v>
      </c>
      <c r="E28" s="11">
        <f t="shared" si="0"/>
        <v>21.866380213644529</v>
      </c>
      <c r="F28" s="21">
        <v>47609.3</v>
      </c>
      <c r="G28" s="11">
        <f t="shared" si="1"/>
        <v>106.83463529184422</v>
      </c>
    </row>
    <row r="29" spans="1:7" x14ac:dyDescent="0.25">
      <c r="A29" s="9" t="s">
        <v>41</v>
      </c>
      <c r="B29" s="10" t="s">
        <v>42</v>
      </c>
      <c r="C29" s="4">
        <v>366337.76666000002</v>
      </c>
      <c r="D29" s="11">
        <v>146340.97780000002</v>
      </c>
      <c r="E29" s="11">
        <f t="shared" si="0"/>
        <v>39.947008230745659</v>
      </c>
      <c r="F29" s="22">
        <v>197102.4</v>
      </c>
      <c r="G29" s="11">
        <f t="shared" si="1"/>
        <v>74.246167372898569</v>
      </c>
    </row>
    <row r="30" spans="1:7" x14ac:dyDescent="0.25">
      <c r="A30" s="6" t="s">
        <v>43</v>
      </c>
      <c r="B30" s="7" t="s">
        <v>44</v>
      </c>
      <c r="C30" s="8">
        <f>SUM(C31:C31)</f>
        <v>16204.477000000001</v>
      </c>
      <c r="D30" s="8">
        <f>SUM(D31:D31)</f>
        <v>4405.03503</v>
      </c>
      <c r="E30" s="8">
        <f t="shared" si="0"/>
        <v>27.184061725657667</v>
      </c>
      <c r="F30" s="16">
        <f>SUM(F31:F31)</f>
        <v>44040.800000000003</v>
      </c>
      <c r="G30" s="11">
        <f t="shared" si="1"/>
        <v>10.002168511925305</v>
      </c>
    </row>
    <row r="31" spans="1:7" x14ac:dyDescent="0.25">
      <c r="A31" s="9" t="s">
        <v>45</v>
      </c>
      <c r="B31" s="10" t="s">
        <v>46</v>
      </c>
      <c r="C31" s="4">
        <v>16204.477000000001</v>
      </c>
      <c r="D31" s="11">
        <v>4405.03503</v>
      </c>
      <c r="E31" s="11">
        <f t="shared" si="0"/>
        <v>27.184061725657667</v>
      </c>
      <c r="F31" s="21">
        <v>44040.800000000003</v>
      </c>
      <c r="G31" s="11">
        <f t="shared" si="1"/>
        <v>10.002168511925305</v>
      </c>
    </row>
    <row r="32" spans="1:7" x14ac:dyDescent="0.25">
      <c r="A32" s="6" t="s">
        <v>47</v>
      </c>
      <c r="B32" s="7" t="s">
        <v>48</v>
      </c>
      <c r="C32" s="8">
        <f>SUM(C33:C38)</f>
        <v>1830212.57837</v>
      </c>
      <c r="D32" s="8">
        <f>SUM(D33:D38)</f>
        <v>883210.90326000005</v>
      </c>
      <c r="E32" s="8">
        <f t="shared" si="0"/>
        <v>48.257285175397158</v>
      </c>
      <c r="F32" s="16">
        <f>SUM(F33:F38)</f>
        <v>1075411.5</v>
      </c>
      <c r="G32" s="8">
        <f t="shared" si="1"/>
        <v>82.127716065896635</v>
      </c>
    </row>
    <row r="33" spans="1:10" x14ac:dyDescent="0.25">
      <c r="A33" s="9" t="s">
        <v>49</v>
      </c>
      <c r="B33" s="10" t="s">
        <v>50</v>
      </c>
      <c r="C33" s="4">
        <v>506375.89182999998</v>
      </c>
      <c r="D33" s="11">
        <v>243360.01553</v>
      </c>
      <c r="E33" s="11">
        <f t="shared" si="0"/>
        <v>48.059163055831377</v>
      </c>
      <c r="F33" s="21">
        <v>298201.59999999998</v>
      </c>
      <c r="G33" s="11">
        <f t="shared" si="1"/>
        <v>81.609225279140034</v>
      </c>
    </row>
    <row r="34" spans="1:10" x14ac:dyDescent="0.25">
      <c r="A34" s="9" t="s">
        <v>51</v>
      </c>
      <c r="B34" s="10" t="s">
        <v>52</v>
      </c>
      <c r="C34" s="4">
        <v>1184670.13643</v>
      </c>
      <c r="D34" s="11">
        <v>573879.36073000007</v>
      </c>
      <c r="E34" s="11">
        <f t="shared" si="0"/>
        <v>48.442122670483101</v>
      </c>
      <c r="F34" s="21">
        <v>706083.7</v>
      </c>
      <c r="G34" s="11">
        <f t="shared" si="1"/>
        <v>81.276392689705219</v>
      </c>
    </row>
    <row r="35" spans="1:10" x14ac:dyDescent="0.25">
      <c r="A35" s="9" t="s">
        <v>53</v>
      </c>
      <c r="B35" s="10" t="s">
        <v>54</v>
      </c>
      <c r="C35" s="4">
        <v>104614.36656000001</v>
      </c>
      <c r="D35" s="11">
        <v>52863.324540000001</v>
      </c>
      <c r="E35" s="11">
        <f t="shared" si="0"/>
        <v>50.531610789499958</v>
      </c>
      <c r="F35" s="21">
        <v>59280.1</v>
      </c>
      <c r="G35" s="11">
        <f t="shared" si="1"/>
        <v>89.175498253208076</v>
      </c>
    </row>
    <row r="36" spans="1:10" ht="24.75" x14ac:dyDescent="0.25">
      <c r="A36" s="9" t="s">
        <v>55</v>
      </c>
      <c r="B36" s="10" t="s">
        <v>56</v>
      </c>
      <c r="C36" s="4">
        <v>1550.7850000000001</v>
      </c>
      <c r="D36" s="11">
        <v>466.27499999999998</v>
      </c>
      <c r="E36" s="11">
        <f t="shared" si="0"/>
        <v>30.067030568389551</v>
      </c>
      <c r="F36" s="21">
        <v>20.8</v>
      </c>
      <c r="G36" s="11">
        <f t="shared" si="1"/>
        <v>2241.7067307692305</v>
      </c>
    </row>
    <row r="37" spans="1:10" x14ac:dyDescent="0.25">
      <c r="A37" s="9" t="s">
        <v>57</v>
      </c>
      <c r="B37" s="10" t="s">
        <v>58</v>
      </c>
      <c r="C37" s="4">
        <v>15474.450580000001</v>
      </c>
      <c r="D37" s="11">
        <v>5673.8831</v>
      </c>
      <c r="E37" s="11">
        <f t="shared" si="0"/>
        <v>36.666136032856812</v>
      </c>
      <c r="F37" s="21">
        <v>4625.5</v>
      </c>
      <c r="G37" s="11">
        <f t="shared" si="1"/>
        <v>122.66529240082153</v>
      </c>
    </row>
    <row r="38" spans="1:10" x14ac:dyDescent="0.25">
      <c r="A38" s="9" t="s">
        <v>59</v>
      </c>
      <c r="B38" s="10" t="s">
        <v>60</v>
      </c>
      <c r="C38" s="4">
        <v>17526.947969999997</v>
      </c>
      <c r="D38" s="11">
        <v>6968.0443600000008</v>
      </c>
      <c r="E38" s="11">
        <f t="shared" si="0"/>
        <v>39.756176442851626</v>
      </c>
      <c r="F38" s="21">
        <v>7199.8</v>
      </c>
      <c r="G38" s="11">
        <f t="shared" si="1"/>
        <v>96.78108225228479</v>
      </c>
    </row>
    <row r="39" spans="1:10" x14ac:dyDescent="0.25">
      <c r="A39" s="6" t="s">
        <v>61</v>
      </c>
      <c r="B39" s="7" t="s">
        <v>62</v>
      </c>
      <c r="C39" s="8">
        <f>SUM(C40:C41)</f>
        <v>252527.47988000003</v>
      </c>
      <c r="D39" s="8">
        <f>SUM(D40:D41)</f>
        <v>111620.52672000001</v>
      </c>
      <c r="E39" s="8">
        <f t="shared" si="0"/>
        <v>44.201338710955973</v>
      </c>
      <c r="F39" s="16">
        <f>SUM(F40:F41)</f>
        <v>133538.29999999999</v>
      </c>
      <c r="G39" s="8">
        <f t="shared" si="1"/>
        <v>83.586901076320444</v>
      </c>
    </row>
    <row r="40" spans="1:10" x14ac:dyDescent="0.25">
      <c r="A40" s="9" t="s">
        <v>63</v>
      </c>
      <c r="B40" s="10" t="s">
        <v>64</v>
      </c>
      <c r="C40" s="4">
        <v>243241.40837000002</v>
      </c>
      <c r="D40" s="11">
        <v>107549.23617</v>
      </c>
      <c r="E40" s="11">
        <f t="shared" si="0"/>
        <v>44.215019511153471</v>
      </c>
      <c r="F40" s="21">
        <v>129429.8</v>
      </c>
      <c r="G40" s="11">
        <f t="shared" si="1"/>
        <v>83.094647577296726</v>
      </c>
    </row>
    <row r="41" spans="1:10" x14ac:dyDescent="0.25">
      <c r="A41" s="9" t="s">
        <v>65</v>
      </c>
      <c r="B41" s="10" t="s">
        <v>66</v>
      </c>
      <c r="C41" s="4">
        <v>9286.0715099999998</v>
      </c>
      <c r="D41" s="11">
        <v>4071.2905499999997</v>
      </c>
      <c r="E41" s="11">
        <f t="shared" si="0"/>
        <v>43.842980808576606</v>
      </c>
      <c r="F41" s="21">
        <v>4108.5</v>
      </c>
      <c r="G41" s="11">
        <f t="shared" si="1"/>
        <v>99.094330047462577</v>
      </c>
    </row>
    <row r="42" spans="1:10" x14ac:dyDescent="0.25">
      <c r="A42" s="6" t="s">
        <v>67</v>
      </c>
      <c r="B42" s="7" t="s">
        <v>68</v>
      </c>
      <c r="C42" s="8">
        <f>SUM(C43:C45)</f>
        <v>121734.46307</v>
      </c>
      <c r="D42" s="8">
        <f>SUM(D43:D45)</f>
        <v>47845.046350000004</v>
      </c>
      <c r="E42" s="8">
        <f t="shared" si="0"/>
        <v>39.302794905735155</v>
      </c>
      <c r="F42" s="16">
        <f>SUM(F43:F45)</f>
        <v>79155.100000000006</v>
      </c>
      <c r="G42" s="8">
        <f t="shared" si="1"/>
        <v>60.444679306829251</v>
      </c>
    </row>
    <row r="43" spans="1:10" x14ac:dyDescent="0.25">
      <c r="A43" s="9" t="s">
        <v>69</v>
      </c>
      <c r="B43" s="10" t="s">
        <v>70</v>
      </c>
      <c r="C43" s="4">
        <v>15588</v>
      </c>
      <c r="D43" s="11">
        <v>7408.3432699999994</v>
      </c>
      <c r="E43" s="11">
        <f t="shared" si="0"/>
        <v>47.525938350012822</v>
      </c>
      <c r="F43" s="21">
        <v>7309</v>
      </c>
      <c r="G43" s="11">
        <f t="shared" si="1"/>
        <v>101.35919099740045</v>
      </c>
    </row>
    <row r="44" spans="1:10" x14ac:dyDescent="0.25">
      <c r="A44" s="9" t="s">
        <v>71</v>
      </c>
      <c r="B44" s="10" t="s">
        <v>72</v>
      </c>
      <c r="C44" s="4">
        <v>50653.471979999995</v>
      </c>
      <c r="D44" s="11">
        <v>24963.266749999999</v>
      </c>
      <c r="E44" s="11">
        <f t="shared" si="0"/>
        <v>49.282439631890369</v>
      </c>
      <c r="F44" s="21">
        <v>21619.599999999999</v>
      </c>
      <c r="G44" s="11">
        <f t="shared" si="1"/>
        <v>115.46590478084701</v>
      </c>
    </row>
    <row r="45" spans="1:10" x14ac:dyDescent="0.25">
      <c r="A45" s="9" t="s">
        <v>73</v>
      </c>
      <c r="B45" s="10" t="s">
        <v>74</v>
      </c>
      <c r="C45" s="4">
        <v>55492.991090000003</v>
      </c>
      <c r="D45" s="11">
        <v>15473.43633</v>
      </c>
      <c r="E45" s="11">
        <f t="shared" si="0"/>
        <v>27.883586784689207</v>
      </c>
      <c r="F45" s="21">
        <v>50226.5</v>
      </c>
      <c r="G45" s="11">
        <f t="shared" si="1"/>
        <v>30.807315520691269</v>
      </c>
    </row>
    <row r="46" spans="1:10" x14ac:dyDescent="0.25">
      <c r="A46" s="6" t="s">
        <v>75</v>
      </c>
      <c r="B46" s="7" t="s">
        <v>76</v>
      </c>
      <c r="C46" s="8">
        <f>SUM(C47:C49)</f>
        <v>96603.16635</v>
      </c>
      <c r="D46" s="8">
        <f>SUM(D47:D49)</f>
        <v>47400.001539999997</v>
      </c>
      <c r="E46" s="8">
        <f t="shared" si="0"/>
        <v>49.066716269181583</v>
      </c>
      <c r="F46" s="16">
        <f>SUM(F47:F49)</f>
        <v>53830.1</v>
      </c>
      <c r="G46" s="8">
        <f t="shared" si="1"/>
        <v>88.054827206339951</v>
      </c>
      <c r="J46">
        <v>0</v>
      </c>
    </row>
    <row r="47" spans="1:10" x14ac:dyDescent="0.25">
      <c r="A47" s="9" t="s">
        <v>77</v>
      </c>
      <c r="B47" s="10" t="s">
        <v>78</v>
      </c>
      <c r="C47" s="4">
        <v>30786.19785</v>
      </c>
      <c r="D47" s="11">
        <v>15447.87853</v>
      </c>
      <c r="E47" s="11">
        <f t="shared" si="0"/>
        <v>50.177935597201397</v>
      </c>
      <c r="F47" s="21">
        <v>18095.8</v>
      </c>
      <c r="G47" s="11">
        <f t="shared" si="1"/>
        <v>85.367204157870887</v>
      </c>
    </row>
    <row r="48" spans="1:10" x14ac:dyDescent="0.25">
      <c r="A48" s="9" t="s">
        <v>79</v>
      </c>
      <c r="B48" s="10" t="s">
        <v>80</v>
      </c>
      <c r="C48" s="4">
        <v>56822.88276</v>
      </c>
      <c r="D48" s="11">
        <v>27257.87602</v>
      </c>
      <c r="E48" s="11">
        <f t="shared" si="0"/>
        <v>47.969892930507839</v>
      </c>
      <c r="F48" s="21">
        <v>32586.2</v>
      </c>
      <c r="G48" s="11">
        <f t="shared" si="1"/>
        <v>83.648526124555787</v>
      </c>
    </row>
    <row r="49" spans="1:7" x14ac:dyDescent="0.25">
      <c r="A49" s="9" t="s">
        <v>81</v>
      </c>
      <c r="B49" s="10" t="s">
        <v>82</v>
      </c>
      <c r="C49" s="4">
        <v>8994.0857400000004</v>
      </c>
      <c r="D49" s="11">
        <v>4694.2469900000006</v>
      </c>
      <c r="E49" s="11">
        <f t="shared" si="0"/>
        <v>52.192597732562874</v>
      </c>
      <c r="F49" s="21">
        <v>3148.1</v>
      </c>
      <c r="G49" s="11">
        <f t="shared" si="1"/>
        <v>149.11365553826118</v>
      </c>
    </row>
    <row r="50" spans="1:7" x14ac:dyDescent="0.25">
      <c r="A50" s="6" t="s">
        <v>83</v>
      </c>
      <c r="B50" s="7" t="s">
        <v>84</v>
      </c>
      <c r="C50" s="8">
        <f>SUM(C51:C53)</f>
        <v>19988.0985</v>
      </c>
      <c r="D50" s="8">
        <f>SUM(D51:D53)</f>
        <v>7937.6205600000003</v>
      </c>
      <c r="E50" s="8">
        <f t="shared" si="0"/>
        <v>39.711734260264933</v>
      </c>
      <c r="F50" s="16">
        <f>SUM(F51:F53)</f>
        <v>10443.700000000001</v>
      </c>
      <c r="G50" s="8">
        <f t="shared" si="1"/>
        <v>76.003912023516563</v>
      </c>
    </row>
    <row r="51" spans="1:7" x14ac:dyDescent="0.25">
      <c r="A51" s="9" t="s">
        <v>85</v>
      </c>
      <c r="B51" s="10" t="s">
        <v>86</v>
      </c>
      <c r="C51" s="4">
        <v>11764.002899999999</v>
      </c>
      <c r="D51" s="11">
        <v>5801.4979899999998</v>
      </c>
      <c r="E51" s="11">
        <f t="shared" si="0"/>
        <v>49.315679699466926</v>
      </c>
      <c r="F51" s="21">
        <v>7048.4</v>
      </c>
      <c r="G51" s="11">
        <f t="shared" si="1"/>
        <v>82.309431785937235</v>
      </c>
    </row>
    <row r="52" spans="1:7" x14ac:dyDescent="0.25">
      <c r="A52" s="9" t="s">
        <v>87</v>
      </c>
      <c r="B52" s="10" t="s">
        <v>88</v>
      </c>
      <c r="C52" s="4">
        <v>5830</v>
      </c>
      <c r="D52" s="11">
        <v>1302.8399999999999</v>
      </c>
      <c r="E52" s="11">
        <f t="shared" si="0"/>
        <v>22.347169811320754</v>
      </c>
      <c r="F52" s="21">
        <v>2753.3</v>
      </c>
      <c r="G52" s="11">
        <f t="shared" si="1"/>
        <v>47.319216939672387</v>
      </c>
    </row>
    <row r="53" spans="1:7" x14ac:dyDescent="0.25">
      <c r="A53" s="9" t="s">
        <v>89</v>
      </c>
      <c r="B53" s="10" t="s">
        <v>90</v>
      </c>
      <c r="C53" s="4">
        <v>2394.0956000000001</v>
      </c>
      <c r="D53" s="11">
        <v>833.28256999999996</v>
      </c>
      <c r="E53" s="11">
        <f t="shared" si="0"/>
        <v>34.805734992370397</v>
      </c>
      <c r="F53" s="21">
        <v>642</v>
      </c>
      <c r="G53" s="11">
        <f t="shared" si="1"/>
        <v>129.79479283489098</v>
      </c>
    </row>
    <row r="54" spans="1:7" x14ac:dyDescent="0.25">
      <c r="A54" s="6" t="s">
        <v>91</v>
      </c>
      <c r="B54" s="7" t="s">
        <v>92</v>
      </c>
      <c r="C54" s="8">
        <f>SUM(C55:C55)</f>
        <v>27850.728469999998</v>
      </c>
      <c r="D54" s="8">
        <f>SUM(D55:D55)</f>
        <v>5256.0188499999995</v>
      </c>
      <c r="E54" s="8">
        <f t="shared" si="0"/>
        <v>18.872105466331451</v>
      </c>
      <c r="F54" s="16">
        <f>SUM(F55:F55)</f>
        <v>2886.9</v>
      </c>
      <c r="G54" s="11">
        <f t="shared" si="1"/>
        <v>182.06445841560148</v>
      </c>
    </row>
    <row r="55" spans="1:7" x14ac:dyDescent="0.25">
      <c r="A55" s="9" t="s">
        <v>93</v>
      </c>
      <c r="B55" s="10" t="s">
        <v>94</v>
      </c>
      <c r="C55" s="4">
        <v>27850.728469999998</v>
      </c>
      <c r="D55" s="11">
        <v>5256.0188499999995</v>
      </c>
      <c r="E55" s="11">
        <f t="shared" si="0"/>
        <v>18.872105466331451</v>
      </c>
      <c r="F55" s="23">
        <v>2886.9</v>
      </c>
      <c r="G55" s="11">
        <f t="shared" si="1"/>
        <v>182.06445841560148</v>
      </c>
    </row>
    <row r="56" spans="1:7" x14ac:dyDescent="0.25">
      <c r="A56" s="2"/>
      <c r="F56" s="24"/>
    </row>
    <row r="57" spans="1:7" x14ac:dyDescent="0.25">
      <c r="A57" s="3" t="s">
        <v>97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PC3</cp:lastModifiedBy>
  <dcterms:created xsi:type="dcterms:W3CDTF">2017-12-11T14:03:53Z</dcterms:created>
  <dcterms:modified xsi:type="dcterms:W3CDTF">2021-07-15T11:53:59Z</dcterms:modified>
</cp:coreProperties>
</file>