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0 год\9 месяцев\На сайт\"/>
    </mc:Choice>
  </mc:AlternateContent>
  <xr:revisionPtr revIDLastSave="0" documentId="13_ncr:1_{638E5AD9-726F-4050-9D08-E69E4C2EC0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definedNames>
    <definedName name="_xlnm._FilterDatabase" localSheetId="0" hidden="1">Приложение!$A$5:$G$56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3" l="1"/>
  <c r="G30" i="3"/>
  <c r="E10" i="3" l="1"/>
  <c r="E46" i="3"/>
  <c r="F42" i="3"/>
  <c r="D42" i="3"/>
  <c r="C42" i="3"/>
  <c r="E20" i="3"/>
  <c r="E21" i="3"/>
  <c r="D19" i="3"/>
  <c r="C19" i="3"/>
  <c r="G54" i="3" l="1"/>
  <c r="G53" i="3"/>
  <c r="G52" i="3"/>
  <c r="G50" i="3"/>
  <c r="G49" i="3"/>
  <c r="G48" i="3"/>
  <c r="G45" i="3"/>
  <c r="G44" i="3"/>
  <c r="G43" i="3"/>
  <c r="G41" i="3"/>
  <c r="G40" i="3"/>
  <c r="G38" i="3"/>
  <c r="G37" i="3"/>
  <c r="G36" i="3"/>
  <c r="G35" i="3"/>
  <c r="G34" i="3"/>
  <c r="G33" i="3"/>
  <c r="G29" i="3"/>
  <c r="G28" i="3"/>
  <c r="G27" i="3"/>
  <c r="G25" i="3"/>
  <c r="G24" i="3"/>
  <c r="G23" i="3"/>
  <c r="G22" i="3"/>
  <c r="G18" i="3"/>
  <c r="G17" i="3"/>
  <c r="G15" i="3"/>
  <c r="G14" i="3"/>
  <c r="G12" i="3"/>
  <c r="G9" i="3"/>
  <c r="G8" i="3"/>
  <c r="G7" i="3"/>
  <c r="G6" i="3"/>
  <c r="E56" i="3"/>
  <c r="E54" i="3"/>
  <c r="E53" i="3"/>
  <c r="E52" i="3"/>
  <c r="E50" i="3"/>
  <c r="E49" i="3"/>
  <c r="E48" i="3"/>
  <c r="E45" i="3"/>
  <c r="E44" i="3"/>
  <c r="E43" i="3"/>
  <c r="E41" i="3"/>
  <c r="E40" i="3"/>
  <c r="E38" i="3"/>
  <c r="E37" i="3"/>
  <c r="E36" i="3"/>
  <c r="E35" i="3"/>
  <c r="E34" i="3"/>
  <c r="E33" i="3"/>
  <c r="E31" i="3"/>
  <c r="E29" i="3"/>
  <c r="E28" i="3"/>
  <c r="E27" i="3"/>
  <c r="E25" i="3"/>
  <c r="E23" i="3"/>
  <c r="E22" i="3"/>
  <c r="E18" i="3"/>
  <c r="E17" i="3"/>
  <c r="E15" i="3"/>
  <c r="E14" i="3"/>
  <c r="E12" i="3"/>
  <c r="E11" i="3"/>
  <c r="E9" i="3"/>
  <c r="E8" i="3"/>
  <c r="E7" i="3"/>
  <c r="E6" i="3"/>
  <c r="F55" i="3"/>
  <c r="F51" i="3"/>
  <c r="F47" i="3"/>
  <c r="F39" i="3"/>
  <c r="F32" i="3"/>
  <c r="F30" i="3"/>
  <c r="F26" i="3"/>
  <c r="F19" i="3"/>
  <c r="F16" i="3"/>
  <c r="F13" i="3"/>
  <c r="F5" i="3"/>
  <c r="D55" i="3"/>
  <c r="C55" i="3"/>
  <c r="D51" i="3"/>
  <c r="C51" i="3"/>
  <c r="D47" i="3"/>
  <c r="C47" i="3"/>
  <c r="D39" i="3"/>
  <c r="C39" i="3"/>
  <c r="D32" i="3"/>
  <c r="C32" i="3"/>
  <c r="D30" i="3"/>
  <c r="C30" i="3"/>
  <c r="D26" i="3"/>
  <c r="C26" i="3"/>
  <c r="D16" i="3"/>
  <c r="C16" i="3"/>
  <c r="D13" i="3"/>
  <c r="C13" i="3"/>
  <c r="D5" i="3"/>
  <c r="C5" i="3"/>
  <c r="G51" i="3" l="1"/>
  <c r="G39" i="3"/>
  <c r="G19" i="3"/>
  <c r="G16" i="3"/>
  <c r="D4" i="3"/>
  <c r="G5" i="3"/>
  <c r="G13" i="3"/>
  <c r="G47" i="3"/>
  <c r="E13" i="3"/>
  <c r="E19" i="3"/>
  <c r="E39" i="3"/>
  <c r="G26" i="3"/>
  <c r="E32" i="3"/>
  <c r="G42" i="3"/>
  <c r="E5" i="3"/>
  <c r="G32" i="3"/>
  <c r="C4" i="3"/>
  <c r="E16" i="3"/>
  <c r="E26" i="3"/>
  <c r="E30" i="3"/>
  <c r="E42" i="3"/>
  <c r="E47" i="3"/>
  <c r="E51" i="3"/>
  <c r="E55" i="3"/>
  <c r="F4" i="3"/>
  <c r="E4" i="3" l="1"/>
  <c r="G4" i="3"/>
</calcChain>
</file>

<file path=xl/sharedStrings.xml><?xml version="1.0" encoding="utf-8"?>
<sst xmlns="http://schemas.openxmlformats.org/spreadsheetml/2006/main" count="114" uniqueCount="114">
  <si>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</si>
  <si>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</si>
  <si>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</si>
  <si>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</si>
  <si>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</si>
  <si>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</si>
  <si>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</si>
  <si>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</si>
  <si>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</si>
  <si>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</si>
  <si>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</si>
  <si>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</si>
  <si>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</si>
  <si>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</si>
  <si>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</si>
  <si>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</si>
  <si>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</si>
  <si>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</si>
  <si>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</si>
  <si>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</si>
  <si>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</si>
  <si>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</si>
  <si>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</si>
  <si>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</si>
  <si>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</si>
  <si>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</si>
  <si>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</si>
  <si>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</si>
  <si>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</si>
  <si>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</si>
  <si>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</si>
  <si>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</si>
  <si>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</si>
  <si>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</si>
  <si>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</si>
  <si>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</si>
  <si>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</si>
  <si>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</si>
  <si>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</si>
  <si>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</si>
  <si>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</si>
  <si>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</si>
  <si>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</si>
  <si>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</si>
  <si>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</si>
  <si>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</si>
  <si>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</si>
  <si>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</si>
  <si>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</si>
  <si>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</si>
  <si>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</si>
  <si>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</si>
  <si>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</si>
  <si>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</si>
  <si>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</si>
  <si>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</si>
  <si>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</si>
  <si>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</si>
  <si>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</si>
  <si>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</si>
  <si>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</si>
  <si>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</si>
  <si>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</si>
  <si>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</si>
  <si>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</si>
  <si>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</si>
  <si>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</si>
  <si>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</si>
  <si>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</si>
  <si>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</si>
  <si>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</si>
  <si>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</si>
  <si>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</si>
  <si>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</si>
  <si>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</si>
  <si>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</si>
  <si>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</si>
  <si>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</si>
  <si>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</si>
  <si>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</si>
  <si>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</si>
  <si>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</si>
  <si>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</si>
  <si>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</si>
  <si>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</si>
  <si>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</si>
  <si>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</si>
  <si>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</si>
  <si>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</si>
  <si>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</si>
  <si>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</si>
  <si>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</si>
  <si>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</si>
  <si>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</si>
  <si>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</si>
  <si>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</si>
  <si>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</si>
  <si>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</si>
  <si>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</si>
  <si>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</si>
  <si>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r>
      <t>Утвержденные бюджетные назначения на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b/>
        <i/>
        <sz val="9"/>
        <color rgb="FFC00000"/>
        <rFont val="Times New Roman"/>
        <family val="1"/>
        <charset val="204"/>
      </rPr>
      <t>2020 год</t>
    </r>
    <r>
      <rPr>
        <i/>
        <sz val="9"/>
        <color theme="0" tint="-0.499984740745262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</si>
  <si>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rgb="FFC00000"/>
        <rFont val="Times New Roman"/>
        <family val="1"/>
        <charset val="204"/>
      </rPr>
      <t>2019</t>
    </r>
    <r>
      <rPr>
        <sz val="9"/>
        <color rgb="FFC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года, %</t>
    </r>
  </si>
  <si>
    <r>
      <t xml:space="preserve">% исполнения утвержденных бюджетных назначений на  </t>
    </r>
    <r>
      <rPr>
        <i/>
        <sz val="9"/>
        <color rgb="FFC00000"/>
        <rFont val="Times New Roman"/>
        <family val="1"/>
        <charset val="204"/>
      </rPr>
      <t>2020 год</t>
    </r>
  </si>
  <si>
    <t>0401</t>
  </si>
  <si>
    <t>Общеэкономические вопросы</t>
  </si>
  <si>
    <t>0405</t>
  </si>
  <si>
    <t>Сельское хозяйство и рыболовство</t>
  </si>
  <si>
    <t xml:space="preserve">Другие вопросы в области соцполитики </t>
  </si>
  <si>
    <t>1006</t>
  </si>
  <si>
    <t>Аналитические данные о расходах бюджета Рузского городского округа Московской области по разделам и подразделам классификации расходов бюджетов за 9 месяцев 2020 года в сравнении с 9 месяцами 2019 года</t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</si>
  <si>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01.10.2020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</si>
  <si>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01.10.2019</t>
    </r>
    <r>
      <rPr>
        <sz val="9"/>
        <color rgb="FF000000"/>
        <rFont val="Times New Roman"/>
        <family val="1"/>
        <charset val="204"/>
      </rPr>
      <t>, тыс. руб.</t>
    </r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</si>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</sst>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color rgb="FFC00000"/>
      <name val="Times New Roman"/>
      <family val="1"/>
      <charset val="204"/>
    </font>
    <font>
      <i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8"/>
      <color indexed="8"/>
      <name val="Arial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5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wrapText="1"/>
    </xf>
    <xf numFmtId="164" fontId="12" fillId="0" borderId="2" xfId="0" applyNumberFormat="1" applyFont="1" applyBorder="1" applyAlignment="1">
      <alignment horizontal="left" wrapText="1"/>
    </xf>
    <xf numFmtId="0" fontId="13" fillId="0" borderId="3" xfId="0" applyNumberFormat="1" applyFont="1" applyFill="1" applyBorder="1" applyAlignment="1">
      <alignment vertical="center" wrapText="1"/>
    </xf>
    <xf numFmtId="164" fontId="1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26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topLeftCell="A19" zoomScaleNormal="100" zoomScaleSheetLayoutView="70" workbookViewId="0">
      <selection activeCell="F31" sqref="F31"/>
    </sheetView>
  </sheetViews>
  <sheetFormatPr defaultRowHeight="15" x14ac:dyDescent="0.25"/>
  <cols>
    <col min="1" max="1" width="6.7109375" customWidth="1"/>
    <col min="2" max="2" width="54.28515625" customWidth="1"/>
    <col min="3" max="7" width="15.42578125" customWidth="1"/>
  </cols>
  <sheetData>
    <row r="1" spans="1:7" ht="58.5" customHeight="1" x14ac:dyDescent="0.25">
      <c r="A1" s="14" t="s">
        <v>109</v>
      </c>
      <c r="B1" s="14"/>
      <c r="C1" s="14"/>
      <c r="D1" s="14"/>
      <c r="E1" s="14"/>
      <c r="F1" s="14"/>
      <c r="G1" s="14"/>
    </row>
    <row r="3" spans="1:7" ht="60" x14ac:dyDescent="0.25">
      <c r="A3" s="1" t="s">
        <v>97</v>
      </c>
      <c r="B3" s="1" t="s">
        <v>98</v>
      </c>
      <c r="C3" s="1" t="s">
        <v>100</v>
      </c>
      <c r="D3" s="1" t="s">
        <v>110</v>
      </c>
      <c r="E3" s="1" t="s">
        <v>102</v>
      </c>
      <c r="F3" s="1" t="s">
        <v>111</v>
      </c>
      <c r="G3" s="1" t="s">
        <v>101</v>
      </c>
    </row>
    <row r="4" spans="1:7" x14ac:dyDescent="0.25">
      <c r="A4" s="5"/>
      <c r="B4" s="2" t="s">
        <v>0</v>
      </c>
      <c r="C4" s="9">
        <f>C5+C13+C16+C19+C26+C30+C32+C39+C42+C47+C51+C55</f>
        <v>5639823.3232300002</v>
      </c>
      <c r="D4" s="9">
        <f>D5+D13+D16+D19+D26+D30+D32+D39+D42+D47+D51+D55</f>
        <v>3196673.2478200002</v>
      </c>
      <c r="E4" s="9">
        <f>D4/C4*100</f>
        <v>56.680379235518743</v>
      </c>
      <c r="F4" s="9">
        <f>F5+F13+F16+F19+F26+F30+F32+F39+F42+F47+F51+F55</f>
        <v>2821864.84</v>
      </c>
      <c r="G4" s="9">
        <f>D4/F4*100</f>
        <v>113.2822948323776</v>
      </c>
    </row>
    <row r="5" spans="1:7" x14ac:dyDescent="0.25">
      <c r="A5" s="5" t="s">
        <v>1</v>
      </c>
      <c r="B5" s="2" t="s">
        <v>2</v>
      </c>
      <c r="C5" s="9">
        <f>SUM(C6:C12)</f>
        <v>501628.51382999995</v>
      </c>
      <c r="D5" s="9">
        <f>SUM(D6:D12)</f>
        <v>328716.02202999999</v>
      </c>
      <c r="E5" s="9">
        <f t="shared" ref="E5:E56" si="0">D5/C5*100</f>
        <v>65.529772125633329</v>
      </c>
      <c r="F5" s="9">
        <f>SUM(F6:F12)</f>
        <v>264438.8</v>
      </c>
      <c r="G5" s="9">
        <f t="shared" ref="G5:G54" si="1">D5/F5*100</f>
        <v>124.30703135470287</v>
      </c>
    </row>
    <row r="6" spans="1:7" ht="24" x14ac:dyDescent="0.25">
      <c r="A6" s="4" t="s">
        <v>3</v>
      </c>
      <c r="B6" s="3" t="s">
        <v>4</v>
      </c>
      <c r="C6" s="8">
        <v>2315.1999999999998</v>
      </c>
      <c r="D6" s="8">
        <v>1565.87021</v>
      </c>
      <c r="E6" s="8">
        <f t="shared" si="0"/>
        <v>67.634338718037327</v>
      </c>
      <c r="F6" s="8">
        <v>1484.9</v>
      </c>
      <c r="G6" s="8">
        <f t="shared" si="1"/>
        <v>105.45290659303657</v>
      </c>
    </row>
    <row r="7" spans="1:7" ht="36" x14ac:dyDescent="0.25">
      <c r="A7" s="4" t="s">
        <v>5</v>
      </c>
      <c r="B7" s="3" t="s">
        <v>6</v>
      </c>
      <c r="C7" s="8">
        <v>6062.45</v>
      </c>
      <c r="D7" s="8">
        <v>4311.6505700000007</v>
      </c>
      <c r="E7" s="8">
        <f t="shared" si="0"/>
        <v>71.12059596367807</v>
      </c>
      <c r="F7" s="8">
        <v>3481</v>
      </c>
      <c r="G7" s="8">
        <f t="shared" si="1"/>
        <v>123.8624122378627</v>
      </c>
    </row>
    <row r="8" spans="1:7" ht="36" x14ac:dyDescent="0.25">
      <c r="A8" s="4" t="s">
        <v>7</v>
      </c>
      <c r="B8" s="3" t="s">
        <v>8</v>
      </c>
      <c r="C8" s="8">
        <v>174358.23921999999</v>
      </c>
      <c r="D8" s="8">
        <v>112338.01611</v>
      </c>
      <c r="E8" s="8">
        <f t="shared" si="0"/>
        <v>64.429427948199944</v>
      </c>
      <c r="F8" s="8">
        <v>90553</v>
      </c>
      <c r="G8" s="8">
        <f t="shared" si="1"/>
        <v>124.05775193533069</v>
      </c>
    </row>
    <row r="9" spans="1:7" ht="24" x14ac:dyDescent="0.25">
      <c r="A9" s="4" t="s">
        <v>9</v>
      </c>
      <c r="B9" s="3" t="s">
        <v>10</v>
      </c>
      <c r="C9" s="8">
        <v>21393.343000000001</v>
      </c>
      <c r="D9" s="8">
        <v>15961.79819</v>
      </c>
      <c r="E9" s="8">
        <f t="shared" si="0"/>
        <v>74.611051624797483</v>
      </c>
      <c r="F9" s="8">
        <v>13754.4</v>
      </c>
      <c r="G9" s="8">
        <f t="shared" si="1"/>
        <v>116.04866944395975</v>
      </c>
    </row>
    <row r="10" spans="1:7" x14ac:dyDescent="0.25">
      <c r="A10" s="4" t="s">
        <v>112</v>
      </c>
      <c r="B10" s="3" t="s">
        <v>113</v>
      </c>
      <c r="C10" s="8">
        <v>530.05999999999995</v>
      </c>
      <c r="D10" s="8">
        <v>529.65</v>
      </c>
      <c r="E10" s="8">
        <f t="shared" si="0"/>
        <v>99.922650266007622</v>
      </c>
      <c r="F10" s="15">
        <v>0</v>
      </c>
      <c r="G10" s="8">
        <v>0</v>
      </c>
    </row>
    <row r="11" spans="1:7" x14ac:dyDescent="0.25">
      <c r="A11" s="4" t="s">
        <v>11</v>
      </c>
      <c r="B11" s="3" t="s">
        <v>12</v>
      </c>
      <c r="C11" s="8">
        <v>900</v>
      </c>
      <c r="D11" s="8">
        <v>0</v>
      </c>
      <c r="E11" s="8">
        <f t="shared" si="0"/>
        <v>0</v>
      </c>
      <c r="F11" s="8">
        <v>0</v>
      </c>
      <c r="G11" s="8">
        <v>0</v>
      </c>
    </row>
    <row r="12" spans="1:7" x14ac:dyDescent="0.25">
      <c r="A12" s="4" t="s">
        <v>13</v>
      </c>
      <c r="B12" s="3" t="s">
        <v>14</v>
      </c>
      <c r="C12" s="8">
        <v>296069.22161000001</v>
      </c>
      <c r="D12" s="8">
        <v>194009.03694999998</v>
      </c>
      <c r="E12" s="8">
        <f t="shared" si="0"/>
        <v>65.528269333433187</v>
      </c>
      <c r="F12" s="8">
        <v>155165.5</v>
      </c>
      <c r="G12" s="8">
        <f t="shared" si="1"/>
        <v>125.03361697671195</v>
      </c>
    </row>
    <row r="13" spans="1:7" x14ac:dyDescent="0.25">
      <c r="A13" s="5" t="s">
        <v>15</v>
      </c>
      <c r="B13" s="2" t="s">
        <v>16</v>
      </c>
      <c r="C13" s="9">
        <f>SUM(C14:C15)</f>
        <v>5688.8</v>
      </c>
      <c r="D13" s="9">
        <f>SUM(D14:D15)</f>
        <v>2703.5028299999999</v>
      </c>
      <c r="E13" s="9">
        <f t="shared" si="0"/>
        <v>47.523253234425532</v>
      </c>
      <c r="F13" s="9">
        <f>SUM(F14:F15)</f>
        <v>3910</v>
      </c>
      <c r="G13" s="9">
        <f t="shared" si="1"/>
        <v>69.143294884910489</v>
      </c>
    </row>
    <row r="14" spans="1:7" x14ac:dyDescent="0.25">
      <c r="A14" s="4" t="s">
        <v>17</v>
      </c>
      <c r="B14" s="3" t="s">
        <v>18</v>
      </c>
      <c r="C14" s="8">
        <v>4652</v>
      </c>
      <c r="D14" s="8">
        <v>2671.2668699999999</v>
      </c>
      <c r="E14" s="8">
        <f t="shared" si="0"/>
        <v>57.421901762682715</v>
      </c>
      <c r="F14" s="8">
        <v>2873.8</v>
      </c>
      <c r="G14" s="8">
        <f t="shared" si="1"/>
        <v>92.952427795949603</v>
      </c>
    </row>
    <row r="15" spans="1:7" x14ac:dyDescent="0.25">
      <c r="A15" s="4" t="s">
        <v>19</v>
      </c>
      <c r="B15" s="3" t="s">
        <v>20</v>
      </c>
      <c r="C15" s="8">
        <v>1036.8</v>
      </c>
      <c r="D15" s="8">
        <v>32.235959999999999</v>
      </c>
      <c r="E15" s="8">
        <f t="shared" si="0"/>
        <v>3.1091782407407407</v>
      </c>
      <c r="F15" s="8">
        <v>1036.2</v>
      </c>
      <c r="G15" s="8">
        <f t="shared" si="1"/>
        <v>3.1109785755645625</v>
      </c>
    </row>
    <row r="16" spans="1:7" ht="24" x14ac:dyDescent="0.25">
      <c r="A16" s="5" t="s">
        <v>21</v>
      </c>
      <c r="B16" s="2" t="s">
        <v>22</v>
      </c>
      <c r="C16" s="9">
        <f>SUM(C17:C18)</f>
        <v>14541.014639999999</v>
      </c>
      <c r="D16" s="9">
        <f>SUM(D17:D18)</f>
        <v>8978.5967599999985</v>
      </c>
      <c r="E16" s="9">
        <f t="shared" si="0"/>
        <v>61.746700503975283</v>
      </c>
      <c r="F16" s="9">
        <f>SUM(F17:F18)</f>
        <v>16644.8</v>
      </c>
      <c r="G16" s="9">
        <f t="shared" si="1"/>
        <v>53.942352927040268</v>
      </c>
    </row>
    <row r="17" spans="1:7" ht="24" x14ac:dyDescent="0.25">
      <c r="A17" s="4" t="s">
        <v>23</v>
      </c>
      <c r="B17" s="3" t="s">
        <v>24</v>
      </c>
      <c r="C17" s="8">
        <v>13453.009599999999</v>
      </c>
      <c r="D17" s="8">
        <v>8880.0917599999993</v>
      </c>
      <c r="E17" s="8">
        <f t="shared" si="0"/>
        <v>66.008216927162522</v>
      </c>
      <c r="F17" s="8">
        <v>15911.2</v>
      </c>
      <c r="G17" s="8">
        <f t="shared" si="1"/>
        <v>55.810320780330827</v>
      </c>
    </row>
    <row r="18" spans="1:7" ht="24" x14ac:dyDescent="0.25">
      <c r="A18" s="4" t="s">
        <v>25</v>
      </c>
      <c r="B18" s="3" t="s">
        <v>26</v>
      </c>
      <c r="C18" s="8">
        <v>1088.00504</v>
      </c>
      <c r="D18" s="8">
        <v>98.504999999999995</v>
      </c>
      <c r="E18" s="8">
        <f t="shared" si="0"/>
        <v>9.053726442296627</v>
      </c>
      <c r="F18" s="8">
        <v>733.6</v>
      </c>
      <c r="G18" s="8">
        <f t="shared" si="1"/>
        <v>13.427617230098146</v>
      </c>
    </row>
    <row r="19" spans="1:7" x14ac:dyDescent="0.25">
      <c r="A19" s="5" t="s">
        <v>27</v>
      </c>
      <c r="B19" s="2" t="s">
        <v>28</v>
      </c>
      <c r="C19" s="9">
        <f>SUM(C20:C25)</f>
        <v>448546.92027999996</v>
      </c>
      <c r="D19" s="9">
        <f>SUM(D20:D25)</f>
        <v>150440.95889000004</v>
      </c>
      <c r="E19" s="9">
        <f t="shared" si="0"/>
        <v>33.539625864801188</v>
      </c>
      <c r="F19" s="9">
        <f>SUM(F22:F25)</f>
        <v>196612.49999999997</v>
      </c>
      <c r="G19" s="9">
        <f t="shared" si="1"/>
        <v>76.516477278911594</v>
      </c>
    </row>
    <row r="20" spans="1:7" x14ac:dyDescent="0.25">
      <c r="A20" s="4" t="s">
        <v>103</v>
      </c>
      <c r="B20" s="11" t="s">
        <v>104</v>
      </c>
      <c r="C20" s="8">
        <v>488.25</v>
      </c>
      <c r="D20" s="8">
        <v>485.77517999999998</v>
      </c>
      <c r="E20" s="8">
        <f t="shared" si="0"/>
        <v>99.493124423963124</v>
      </c>
      <c r="F20" s="8">
        <v>0</v>
      </c>
      <c r="G20" s="8">
        <v>0</v>
      </c>
    </row>
    <row r="21" spans="1:7" x14ac:dyDescent="0.25">
      <c r="A21" s="4" t="s">
        <v>105</v>
      </c>
      <c r="B21" s="12" t="s">
        <v>106</v>
      </c>
      <c r="C21" s="8">
        <v>2404.95658</v>
      </c>
      <c r="D21" s="8">
        <v>661.54727000000003</v>
      </c>
      <c r="E21" s="8">
        <f t="shared" si="0"/>
        <v>27.50765961853665</v>
      </c>
      <c r="F21" s="8">
        <v>0</v>
      </c>
      <c r="G21" s="8">
        <v>0</v>
      </c>
    </row>
    <row r="22" spans="1:7" x14ac:dyDescent="0.25">
      <c r="A22" s="4" t="s">
        <v>29</v>
      </c>
      <c r="B22" s="3" t="s">
        <v>30</v>
      </c>
      <c r="C22" s="8">
        <v>20</v>
      </c>
      <c r="D22" s="8">
        <v>20</v>
      </c>
      <c r="E22" s="8">
        <f t="shared" si="0"/>
        <v>100</v>
      </c>
      <c r="F22" s="8">
        <v>93155.5</v>
      </c>
      <c r="G22" s="8">
        <f t="shared" si="1"/>
        <v>2.1469478452694687E-2</v>
      </c>
    </row>
    <row r="23" spans="1:7" x14ac:dyDescent="0.25">
      <c r="A23" s="4" t="s">
        <v>31</v>
      </c>
      <c r="B23" s="3" t="s">
        <v>32</v>
      </c>
      <c r="C23" s="8">
        <v>115469.87699999999</v>
      </c>
      <c r="D23" s="8">
        <v>71294.512730000002</v>
      </c>
      <c r="E23" s="8">
        <f t="shared" si="0"/>
        <v>61.742953731560654</v>
      </c>
      <c r="F23" s="8">
        <v>77450.399999999994</v>
      </c>
      <c r="G23" s="8">
        <f t="shared" si="1"/>
        <v>92.051832824620675</v>
      </c>
    </row>
    <row r="24" spans="1:7" x14ac:dyDescent="0.25">
      <c r="A24" s="4" t="s">
        <v>33</v>
      </c>
      <c r="B24" s="3" t="s">
        <v>34</v>
      </c>
      <c r="C24" s="8">
        <v>314945.44</v>
      </c>
      <c r="D24" s="8">
        <v>69304.403900000005</v>
      </c>
      <c r="E24" s="8">
        <v>0</v>
      </c>
      <c r="F24" s="8">
        <v>20110.8</v>
      </c>
      <c r="G24" s="8">
        <f t="shared" si="1"/>
        <v>344.61286423215387</v>
      </c>
    </row>
    <row r="25" spans="1:7" x14ac:dyDescent="0.25">
      <c r="A25" s="4" t="s">
        <v>35</v>
      </c>
      <c r="B25" s="3" t="s">
        <v>36</v>
      </c>
      <c r="C25" s="8">
        <v>15218.396699999999</v>
      </c>
      <c r="D25" s="8">
        <v>8674.7198100000005</v>
      </c>
      <c r="E25" s="8">
        <f t="shared" si="0"/>
        <v>57.001535582260118</v>
      </c>
      <c r="F25" s="8">
        <v>5895.8</v>
      </c>
      <c r="G25" s="8">
        <f t="shared" si="1"/>
        <v>147.13388870043082</v>
      </c>
    </row>
    <row r="26" spans="1:7" x14ac:dyDescent="0.25">
      <c r="A26" s="5" t="s">
        <v>37</v>
      </c>
      <c r="B26" s="2" t="s">
        <v>38</v>
      </c>
      <c r="C26" s="9">
        <f>SUM(C27:C29)</f>
        <v>1487592.7460599998</v>
      </c>
      <c r="D26" s="9">
        <f>SUM(D27:D29)</f>
        <v>712095.19983000006</v>
      </c>
      <c r="E26" s="9">
        <f t="shared" si="0"/>
        <v>47.868961563306705</v>
      </c>
      <c r="F26" s="9">
        <f>SUM(F27:F29)</f>
        <v>637462.93999999994</v>
      </c>
      <c r="G26" s="9">
        <f t="shared" si="1"/>
        <v>111.70770175753277</v>
      </c>
    </row>
    <row r="27" spans="1:7" x14ac:dyDescent="0.25">
      <c r="A27" s="4" t="s">
        <v>39</v>
      </c>
      <c r="B27" s="3" t="s">
        <v>40</v>
      </c>
      <c r="C27" s="8">
        <v>455166.09479</v>
      </c>
      <c r="D27" s="8">
        <v>275146.68514999998</v>
      </c>
      <c r="E27" s="8">
        <f t="shared" si="0"/>
        <v>60.449732152599026</v>
      </c>
      <c r="F27" s="8">
        <v>153642.6</v>
      </c>
      <c r="G27" s="8">
        <f t="shared" si="1"/>
        <v>179.08228912424028</v>
      </c>
    </row>
    <row r="28" spans="1:7" x14ac:dyDescent="0.25">
      <c r="A28" s="4" t="s">
        <v>41</v>
      </c>
      <c r="B28" s="3" t="s">
        <v>42</v>
      </c>
      <c r="C28" s="8">
        <v>318500.67189999996</v>
      </c>
      <c r="D28" s="8">
        <v>65702.823019999996</v>
      </c>
      <c r="E28" s="8">
        <f t="shared" si="0"/>
        <v>20.628786315599605</v>
      </c>
      <c r="F28" s="8">
        <v>58753.34</v>
      </c>
      <c r="G28" s="8">
        <f t="shared" si="1"/>
        <v>111.82823482035234</v>
      </c>
    </row>
    <row r="29" spans="1:7" x14ac:dyDescent="0.25">
      <c r="A29" s="4" t="s">
        <v>43</v>
      </c>
      <c r="B29" s="3" t="s">
        <v>44</v>
      </c>
      <c r="C29" s="8">
        <v>713925.97936999996</v>
      </c>
      <c r="D29" s="8">
        <v>371245.69166000001</v>
      </c>
      <c r="E29" s="8">
        <f t="shared" si="0"/>
        <v>52.000585829304555</v>
      </c>
      <c r="F29" s="8">
        <v>425067</v>
      </c>
      <c r="G29" s="8">
        <f t="shared" si="1"/>
        <v>87.338158845546715</v>
      </c>
    </row>
    <row r="30" spans="1:7" x14ac:dyDescent="0.25">
      <c r="A30" s="5" t="s">
        <v>45</v>
      </c>
      <c r="B30" s="2" t="s">
        <v>46</v>
      </c>
      <c r="C30" s="9">
        <f>SUM(C31:C31)</f>
        <v>147611.22399999999</v>
      </c>
      <c r="D30" s="9">
        <f>SUM(D31:D31)</f>
        <v>137370.37384000001</v>
      </c>
      <c r="E30" s="9">
        <f t="shared" si="0"/>
        <v>93.062282201521498</v>
      </c>
      <c r="F30" s="9">
        <f>SUM(F31:F31)</f>
        <v>466.6</v>
      </c>
      <c r="G30" s="9">
        <f t="shared" si="1"/>
        <v>29440.714496356624</v>
      </c>
    </row>
    <row r="31" spans="1:7" x14ac:dyDescent="0.25">
      <c r="A31" s="4" t="s">
        <v>47</v>
      </c>
      <c r="B31" s="3" t="s">
        <v>48</v>
      </c>
      <c r="C31" s="8">
        <v>147611.22399999999</v>
      </c>
      <c r="D31" s="8">
        <v>137370.37384000001</v>
      </c>
      <c r="E31" s="8">
        <f t="shared" si="0"/>
        <v>93.062282201521498</v>
      </c>
      <c r="F31" s="8">
        <v>466.6</v>
      </c>
      <c r="G31" s="8">
        <f t="shared" si="1"/>
        <v>29440.714496356624</v>
      </c>
    </row>
    <row r="32" spans="1:7" x14ac:dyDescent="0.25">
      <c r="A32" s="5" t="s">
        <v>49</v>
      </c>
      <c r="B32" s="2" t="s">
        <v>50</v>
      </c>
      <c r="C32" s="9">
        <f>SUM(C33:C38)</f>
        <v>2504368.5649600001</v>
      </c>
      <c r="D32" s="9">
        <f>SUM(D33:D38)</f>
        <v>1481337.95178</v>
      </c>
      <c r="E32" s="9">
        <f t="shared" si="0"/>
        <v>59.150157548941287</v>
      </c>
      <c r="F32" s="9">
        <f>SUM(F33:F38)</f>
        <v>1309887.7</v>
      </c>
      <c r="G32" s="9">
        <f t="shared" si="1"/>
        <v>113.08892753019973</v>
      </c>
    </row>
    <row r="33" spans="1:7" x14ac:dyDescent="0.25">
      <c r="A33" s="4" t="s">
        <v>51</v>
      </c>
      <c r="B33" s="3" t="s">
        <v>52</v>
      </c>
      <c r="C33" s="8">
        <v>550497.07695000002</v>
      </c>
      <c r="D33" s="8">
        <v>388143.55332999997</v>
      </c>
      <c r="E33" s="8">
        <f t="shared" si="0"/>
        <v>70.507831845445722</v>
      </c>
      <c r="F33" s="8">
        <v>414670.8</v>
      </c>
      <c r="G33" s="8">
        <f t="shared" si="1"/>
        <v>93.602817784613705</v>
      </c>
    </row>
    <row r="34" spans="1:7" x14ac:dyDescent="0.25">
      <c r="A34" s="4" t="s">
        <v>53</v>
      </c>
      <c r="B34" s="3" t="s">
        <v>54</v>
      </c>
      <c r="C34" s="8">
        <v>1809372.0205000001</v>
      </c>
      <c r="D34" s="8">
        <v>994390.03437000001</v>
      </c>
      <c r="E34" s="8">
        <f t="shared" si="0"/>
        <v>54.957743521158861</v>
      </c>
      <c r="F34" s="8">
        <v>802794.6</v>
      </c>
      <c r="G34" s="8">
        <f t="shared" si="1"/>
        <v>123.866059185002</v>
      </c>
    </row>
    <row r="35" spans="1:7" x14ac:dyDescent="0.25">
      <c r="A35" s="4" t="s">
        <v>55</v>
      </c>
      <c r="B35" s="3" t="s">
        <v>56</v>
      </c>
      <c r="C35" s="8">
        <v>109002.25745</v>
      </c>
      <c r="D35" s="8">
        <v>76697.289959999995</v>
      </c>
      <c r="E35" s="8">
        <f t="shared" si="0"/>
        <v>70.363028944773461</v>
      </c>
      <c r="F35" s="8">
        <v>69587.5</v>
      </c>
      <c r="G35" s="8">
        <f t="shared" si="1"/>
        <v>110.2170504185378</v>
      </c>
    </row>
    <row r="36" spans="1:7" ht="24" x14ac:dyDescent="0.25">
      <c r="A36" s="4" t="s">
        <v>57</v>
      </c>
      <c r="B36" s="3" t="s">
        <v>58</v>
      </c>
      <c r="C36" s="8">
        <v>343.92500000000001</v>
      </c>
      <c r="D36" s="8">
        <v>180.125</v>
      </c>
      <c r="E36" s="8">
        <f t="shared" si="0"/>
        <v>52.373337210147561</v>
      </c>
      <c r="F36" s="8">
        <v>495</v>
      </c>
      <c r="G36" s="8">
        <f t="shared" si="1"/>
        <v>36.388888888888886</v>
      </c>
    </row>
    <row r="37" spans="1:7" x14ac:dyDescent="0.25">
      <c r="A37" s="4" t="s">
        <v>59</v>
      </c>
      <c r="B37" s="3" t="s">
        <v>60</v>
      </c>
      <c r="C37" s="8">
        <v>17632.371719999999</v>
      </c>
      <c r="D37" s="8">
        <v>10604.506869999999</v>
      </c>
      <c r="E37" s="8">
        <f t="shared" si="0"/>
        <v>60.142260147405736</v>
      </c>
      <c r="F37" s="8">
        <v>14017.8</v>
      </c>
      <c r="G37" s="8">
        <f t="shared" si="1"/>
        <v>75.650293698012533</v>
      </c>
    </row>
    <row r="38" spans="1:7" x14ac:dyDescent="0.25">
      <c r="A38" s="4" t="s">
        <v>61</v>
      </c>
      <c r="B38" s="3" t="s">
        <v>62</v>
      </c>
      <c r="C38" s="8">
        <v>17520.913339999999</v>
      </c>
      <c r="D38" s="8">
        <v>11322.44225</v>
      </c>
      <c r="E38" s="8">
        <f t="shared" si="0"/>
        <v>64.622443078643755</v>
      </c>
      <c r="F38" s="8">
        <v>8322</v>
      </c>
      <c r="G38" s="8">
        <f t="shared" si="1"/>
        <v>136.05434090362894</v>
      </c>
    </row>
    <row r="39" spans="1:7" x14ac:dyDescent="0.25">
      <c r="A39" s="5" t="s">
        <v>63</v>
      </c>
      <c r="B39" s="2" t="s">
        <v>64</v>
      </c>
      <c r="C39" s="9">
        <f>SUM(C40:C41)</f>
        <v>257868.60602000001</v>
      </c>
      <c r="D39" s="9">
        <f>SUM(D40:D41)</f>
        <v>183792.85681</v>
      </c>
      <c r="E39" s="9">
        <f t="shared" si="0"/>
        <v>71.273839668464817</v>
      </c>
      <c r="F39" s="9">
        <f>SUM(F40:F41)</f>
        <v>183852</v>
      </c>
      <c r="G39" s="9">
        <f t="shared" si="1"/>
        <v>99.96783108696124</v>
      </c>
    </row>
    <row r="40" spans="1:7" x14ac:dyDescent="0.25">
      <c r="A40" s="4" t="s">
        <v>65</v>
      </c>
      <c r="B40" s="3" t="s">
        <v>66</v>
      </c>
      <c r="C40" s="8">
        <v>249146.77602000002</v>
      </c>
      <c r="D40" s="8">
        <v>177703.09677</v>
      </c>
      <c r="E40" s="8">
        <f t="shared" si="0"/>
        <v>71.324662357154097</v>
      </c>
      <c r="F40" s="8">
        <v>179699.5</v>
      </c>
      <c r="G40" s="8">
        <f t="shared" si="1"/>
        <v>98.889032395749581</v>
      </c>
    </row>
    <row r="41" spans="1:7" x14ac:dyDescent="0.25">
      <c r="A41" s="4" t="s">
        <v>67</v>
      </c>
      <c r="B41" s="3" t="s">
        <v>68</v>
      </c>
      <c r="C41" s="8">
        <v>8721.83</v>
      </c>
      <c r="D41" s="8">
        <v>6089.7600400000001</v>
      </c>
      <c r="E41" s="8">
        <f t="shared" si="0"/>
        <v>69.822044685576316</v>
      </c>
      <c r="F41" s="8">
        <v>4152.5</v>
      </c>
      <c r="G41" s="8">
        <f t="shared" si="1"/>
        <v>146.65286068633355</v>
      </c>
    </row>
    <row r="42" spans="1:7" x14ac:dyDescent="0.25">
      <c r="A42" s="5" t="s">
        <v>69</v>
      </c>
      <c r="B42" s="2" t="s">
        <v>70</v>
      </c>
      <c r="C42" s="9">
        <f>SUM(C43:C46)</f>
        <v>140466.91511</v>
      </c>
      <c r="D42" s="9">
        <f>SUM(D43:D46)</f>
        <v>101188.87727</v>
      </c>
      <c r="E42" s="9">
        <f t="shared" si="0"/>
        <v>72.037516585851364</v>
      </c>
      <c r="F42" s="9">
        <f>SUM(F43:F46)</f>
        <v>111497.70000000001</v>
      </c>
      <c r="G42" s="9">
        <f t="shared" si="1"/>
        <v>90.754228356279981</v>
      </c>
    </row>
    <row r="43" spans="1:7" x14ac:dyDescent="0.25">
      <c r="A43" s="4" t="s">
        <v>71</v>
      </c>
      <c r="B43" s="3" t="s">
        <v>72</v>
      </c>
      <c r="C43" s="8">
        <v>15500</v>
      </c>
      <c r="D43" s="8">
        <v>10991.7304</v>
      </c>
      <c r="E43" s="8">
        <f t="shared" si="0"/>
        <v>70.914389677419351</v>
      </c>
      <c r="F43" s="8">
        <v>10740.1</v>
      </c>
      <c r="G43" s="8">
        <f t="shared" si="1"/>
        <v>102.34290555953855</v>
      </c>
    </row>
    <row r="44" spans="1:7" x14ac:dyDescent="0.25">
      <c r="A44" s="4" t="s">
        <v>73</v>
      </c>
      <c r="B44" s="3" t="s">
        <v>74</v>
      </c>
      <c r="C44" s="8">
        <v>51271.710209999997</v>
      </c>
      <c r="D44" s="8">
        <v>36254.280420000003</v>
      </c>
      <c r="E44" s="8">
        <f t="shared" si="0"/>
        <v>70.710105575782009</v>
      </c>
      <c r="F44" s="8">
        <v>53988.3</v>
      </c>
      <c r="G44" s="8">
        <f t="shared" si="1"/>
        <v>67.152105956290526</v>
      </c>
    </row>
    <row r="45" spans="1:7" x14ac:dyDescent="0.25">
      <c r="A45" s="4" t="s">
        <v>75</v>
      </c>
      <c r="B45" s="3" t="s">
        <v>76</v>
      </c>
      <c r="C45" s="8">
        <v>72658.5049</v>
      </c>
      <c r="D45" s="8">
        <v>53942.866450000001</v>
      </c>
      <c r="E45" s="8">
        <f t="shared" si="0"/>
        <v>74.241641118602203</v>
      </c>
      <c r="F45" s="8">
        <v>46769.3</v>
      </c>
      <c r="G45" s="8">
        <f t="shared" si="1"/>
        <v>115.33819503392182</v>
      </c>
    </row>
    <row r="46" spans="1:7" x14ac:dyDescent="0.25">
      <c r="A46" s="4" t="s">
        <v>108</v>
      </c>
      <c r="B46" s="3" t="s">
        <v>107</v>
      </c>
      <c r="C46" s="8">
        <v>1036.7</v>
      </c>
      <c r="D46" s="8">
        <v>0</v>
      </c>
      <c r="E46" s="8">
        <f t="shared" si="0"/>
        <v>0</v>
      </c>
      <c r="F46" s="13">
        <v>0</v>
      </c>
      <c r="G46" s="8">
        <v>0</v>
      </c>
    </row>
    <row r="47" spans="1:7" x14ac:dyDescent="0.25">
      <c r="A47" s="5" t="s">
        <v>77</v>
      </c>
      <c r="B47" s="2" t="s">
        <v>78</v>
      </c>
      <c r="C47" s="9">
        <f>SUM(C48:C50)</f>
        <v>99443.01247999999</v>
      </c>
      <c r="D47" s="9">
        <f>SUM(D48:D50)</f>
        <v>67844.447280000008</v>
      </c>
      <c r="E47" s="9">
        <f t="shared" si="0"/>
        <v>68.224448946219226</v>
      </c>
      <c r="F47" s="9">
        <f>SUM(F48:F50)</f>
        <v>85797.5</v>
      </c>
      <c r="G47" s="9">
        <f t="shared" si="1"/>
        <v>79.075086430257301</v>
      </c>
    </row>
    <row r="48" spans="1:7" x14ac:dyDescent="0.25">
      <c r="A48" s="4" t="s">
        <v>79</v>
      </c>
      <c r="B48" s="3" t="s">
        <v>80</v>
      </c>
      <c r="C48" s="8">
        <v>33620.702789999996</v>
      </c>
      <c r="D48" s="8">
        <v>20690.633000000002</v>
      </c>
      <c r="E48" s="8">
        <f t="shared" si="0"/>
        <v>61.5413459059343</v>
      </c>
      <c r="F48" s="8">
        <v>28965.9</v>
      </c>
      <c r="G48" s="8">
        <f t="shared" si="1"/>
        <v>71.431003352217616</v>
      </c>
    </row>
    <row r="49" spans="1:7" x14ac:dyDescent="0.25">
      <c r="A49" s="4" t="s">
        <v>81</v>
      </c>
      <c r="B49" s="3" t="s">
        <v>82</v>
      </c>
      <c r="C49" s="8">
        <v>57226.219689999998</v>
      </c>
      <c r="D49" s="8">
        <v>41325.76081</v>
      </c>
      <c r="E49" s="8">
        <f t="shared" si="0"/>
        <v>72.214731348437255</v>
      </c>
      <c r="F49" s="8">
        <v>52450.1</v>
      </c>
      <c r="G49" s="8">
        <f t="shared" si="1"/>
        <v>78.79062348784845</v>
      </c>
    </row>
    <row r="50" spans="1:7" x14ac:dyDescent="0.25">
      <c r="A50" s="4" t="s">
        <v>83</v>
      </c>
      <c r="B50" s="3" t="s">
        <v>84</v>
      </c>
      <c r="C50" s="8">
        <v>8596.09</v>
      </c>
      <c r="D50" s="8">
        <v>5828.0534699999998</v>
      </c>
      <c r="E50" s="8">
        <f t="shared" si="0"/>
        <v>67.79888844812001</v>
      </c>
      <c r="F50" s="8">
        <v>4381.5</v>
      </c>
      <c r="G50" s="8">
        <f t="shared" si="1"/>
        <v>133.01502841492638</v>
      </c>
    </row>
    <row r="51" spans="1:7" x14ac:dyDescent="0.25">
      <c r="A51" s="5" t="s">
        <v>85</v>
      </c>
      <c r="B51" s="2" t="s">
        <v>86</v>
      </c>
      <c r="C51" s="9">
        <f>SUM(C52:C54)</f>
        <v>20493.685850000002</v>
      </c>
      <c r="D51" s="9">
        <f>SUM(D52:D54)</f>
        <v>15836.895570000001</v>
      </c>
      <c r="E51" s="9">
        <f t="shared" si="0"/>
        <v>77.276950988296704</v>
      </c>
      <c r="F51" s="9">
        <f>SUM(F52:F54)</f>
        <v>11294.300000000001</v>
      </c>
      <c r="G51" s="9">
        <f t="shared" si="1"/>
        <v>140.22024888660653</v>
      </c>
    </row>
    <row r="52" spans="1:7" x14ac:dyDescent="0.25">
      <c r="A52" s="4" t="s">
        <v>87</v>
      </c>
      <c r="B52" s="3" t="s">
        <v>88</v>
      </c>
      <c r="C52" s="8">
        <v>11589.3426</v>
      </c>
      <c r="D52" s="8">
        <v>9642.9917299999997</v>
      </c>
      <c r="E52" s="8">
        <f t="shared" si="0"/>
        <v>83.205683556201009</v>
      </c>
      <c r="F52" s="8">
        <v>4335.6000000000004</v>
      </c>
      <c r="G52" s="8">
        <f t="shared" si="1"/>
        <v>222.41423862902479</v>
      </c>
    </row>
    <row r="53" spans="1:7" x14ac:dyDescent="0.25">
      <c r="A53" s="4" t="s">
        <v>89</v>
      </c>
      <c r="B53" s="3" t="s">
        <v>90</v>
      </c>
      <c r="C53" s="8">
        <v>7000.38951</v>
      </c>
      <c r="D53" s="8">
        <v>5036.8555800000004</v>
      </c>
      <c r="E53" s="8">
        <f t="shared" si="0"/>
        <v>71.951076048052656</v>
      </c>
      <c r="F53" s="8">
        <v>5315.3</v>
      </c>
      <c r="G53" s="8">
        <f t="shared" si="1"/>
        <v>94.761454292325936</v>
      </c>
    </row>
    <row r="54" spans="1:7" x14ac:dyDescent="0.25">
      <c r="A54" s="4" t="s">
        <v>91</v>
      </c>
      <c r="B54" s="3" t="s">
        <v>92</v>
      </c>
      <c r="C54" s="8">
        <v>1903.9537399999999</v>
      </c>
      <c r="D54" s="8">
        <v>1157.04826</v>
      </c>
      <c r="E54" s="8">
        <f t="shared" si="0"/>
        <v>60.770817887623686</v>
      </c>
      <c r="F54" s="8">
        <v>1643.4</v>
      </c>
      <c r="G54" s="8">
        <f t="shared" si="1"/>
        <v>70.4057600097359</v>
      </c>
    </row>
    <row r="55" spans="1:7" x14ac:dyDescent="0.25">
      <c r="A55" s="5" t="s">
        <v>93</v>
      </c>
      <c r="B55" s="2" t="s">
        <v>94</v>
      </c>
      <c r="C55" s="9">
        <f>SUM(C56:C56)</f>
        <v>11573.32</v>
      </c>
      <c r="D55" s="9">
        <f>SUM(D56:D56)</f>
        <v>6367.5649299999995</v>
      </c>
      <c r="E55" s="9">
        <f t="shared" si="0"/>
        <v>55.019345615605545</v>
      </c>
      <c r="F55" s="9">
        <f>SUM(F56:F56)</f>
        <v>0</v>
      </c>
      <c r="G55" s="9">
        <v>0</v>
      </c>
    </row>
    <row r="56" spans="1:7" x14ac:dyDescent="0.25">
      <c r="A56" s="4" t="s">
        <v>95</v>
      </c>
      <c r="B56" s="3" t="s">
        <v>96</v>
      </c>
      <c r="C56" s="8">
        <v>11573.32</v>
      </c>
      <c r="D56" s="8">
        <v>6367.5649299999995</v>
      </c>
      <c r="E56" s="8">
        <f t="shared" si="0"/>
        <v>55.019345615605545</v>
      </c>
      <c r="F56" s="10">
        <v>0</v>
      </c>
      <c r="G56" s="8">
        <v>0</v>
      </c>
    </row>
    <row r="57" spans="1:7" x14ac:dyDescent="0.25">
      <c r="A57" s="6"/>
    </row>
    <row r="58" spans="1:7" x14ac:dyDescent="0.25">
      <c r="A58" s="7" t="s">
        <v>99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dcterms:created xsi:type="dcterms:W3CDTF">2017-12-11T14:03:53Z</dcterms:created>
  <dcterms:modified xsi:type="dcterms:W3CDTF">2020-10-21T11:40:02Z</dcterms:modified>
</cp:coreProperties>
</file>