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0 год\Год\на сайт\"/>
    </mc:Choice>
  </mc:AlternateContent>
  <xr:revisionPtr revIDLastSave="0" documentId="13_ncr:1_{F0DE262A-3FFB-4279-ACAC-17A9A081AD7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F16" i="3" l="1"/>
  <c r="F15" i="3"/>
  <c r="F22" i="3"/>
  <c r="F23" i="3" l="1"/>
  <c r="G26" i="3"/>
  <c r="G25" i="3"/>
  <c r="G24" i="3"/>
  <c r="G20" i="3"/>
  <c r="G18" i="3"/>
  <c r="G17" i="3"/>
  <c r="G16" i="3"/>
  <c r="G15" i="3"/>
  <c r="G14" i="3"/>
  <c r="G13" i="3"/>
  <c r="G12" i="3"/>
  <c r="G11" i="3"/>
  <c r="G10" i="3"/>
  <c r="G8" i="3"/>
  <c r="G7" i="3"/>
  <c r="G6" i="3"/>
  <c r="G5" i="3"/>
  <c r="G22" i="3" l="1"/>
  <c r="E25" i="3" l="1"/>
  <c r="E24" i="3"/>
  <c r="C23" i="3"/>
  <c r="D23" i="3"/>
  <c r="G23" i="3" s="1"/>
  <c r="E23" i="3" l="1"/>
</calcChain>
</file>

<file path=xl/sharedStrings.xml><?xml version="1.0" encoding="utf-8"?>
<sst xmlns="http://schemas.openxmlformats.org/spreadsheetml/2006/main" count="52" uniqueCount="52">
  <si>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</si>
  <si>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</si>
  <si>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</si>
  <si>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</si>
  <si>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</si>
  <si>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>РАСХОДЫ ВСЕГО</t>
  </si>
  <si>
    <t>99 0 00 00000</t>
  </si>
  <si>
    <t>02 0 00 00000</t>
  </si>
  <si>
    <t>03 0 00 00000</t>
  </si>
  <si>
    <t>04 0 00 00000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</si>
  <si>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</si>
  <si>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</si>
  <si>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</si>
  <si>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</si>
  <si>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</si>
  <si>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</si>
  <si>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</si>
  <si>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</si>
  <si>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</si>
  <si>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</si>
  <si>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</si>
  <si>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</si>
  <si>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</si>
  <si>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</si>
  <si>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Муниципальная программа "Жилище"</t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</si>
  <si>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2019</t>
    </r>
    <r>
      <rPr>
        <sz val="9"/>
        <color rgb="FF000000"/>
        <rFont val="Times New Roman"/>
        <family val="1"/>
        <charset val="204"/>
      </rPr>
      <t xml:space="preserve"> года, %</t>
    </r>
  </si>
  <si>
    <t>05 0 00 00000</t>
  </si>
  <si>
    <t>95 - Руководство и управление в сфере установленных функций органов местного самоуправления</t>
  </si>
  <si>
    <t>99 - Непрограммные расходы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</si>
  <si>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</si>
  <si>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</si>
  <si>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</si>
  <si>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</si>
  <si>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</si>
  <si>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95 0 00 00000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</si>
  <si>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</si>
  <si>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</si>
  <si>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</si>
  <si>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</si>
  <si>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</si>
  <si>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</si>
  <si>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</si>
  <si>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</si>
  <si>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</si>
  <si>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</si>
  <si>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</si>
  <si>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</si>
  <si>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</si>
  <si>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2020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</si>
  <si>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Сведения об исполнении бюджета Рузского городского округа Московской области по расходам в разрезе муниципальных программ в сравнении с запланированными значениями на 2020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01.01.2021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</si>
  <si>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01.01.2021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</si>
  <si>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01.01.2020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</si>
</sst>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gt;=50]#,##0.0,;[Red][&lt;=-50]\-#,##0.0,;#,##0.0,"/>
    <numFmt numFmtId="165" formatCode="#,##0.0"/>
    <numFmt numFmtId="166" formatCode="[&gt;=5]#,##0.00,;[Red][&lt;=-5]\-#,##0.00,;#,##0.00,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8"/>
      <color rgb="FF000000"/>
      <name val="Arial"/>
    </font>
    <font>
      <b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/>
    </xf>
    <xf numFmtId="0" fontId="0" fillId="0" borderId="0" xfId="0" applyFill="1" applyBorder="1"/>
    <xf numFmtId="164" fontId="8" fillId="0" borderId="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66" fontId="12" fillId="2" borderId="1" xfId="0" applyNumberFormat="1" applyFont="1" applyFill="1" applyBorder="1" applyAlignment="1">
      <alignment horizontal="right" vertical="center"/>
    </xf>
    <xf numFmtId="0" fontId="0" fillId="0" borderId="0" xfId="0" applyFill="1"/>
    <xf numFmtId="166" fontId="13" fillId="2" borderId="1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Normal="100" workbookViewId="0">
      <selection activeCell="C26" sqref="C26"/>
    </sheetView>
  </sheetViews>
  <sheetFormatPr defaultRowHeight="15" x14ac:dyDescent="0.2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  <col min="10" max="10" width="10.85546875" customWidth="1"/>
  </cols>
  <sheetData>
    <row r="1" spans="1:10" ht="47.25" customHeight="1" x14ac:dyDescent="0.25">
      <c r="A1" s="13" t="s">
        <v>49</v>
      </c>
      <c r="B1" s="13"/>
      <c r="C1" s="13"/>
      <c r="D1" s="13"/>
      <c r="E1" s="13"/>
      <c r="F1" s="13"/>
      <c r="G1" s="13"/>
    </row>
    <row r="3" spans="1:10" ht="60" x14ac:dyDescent="0.25">
      <c r="A3" s="1" t="s">
        <v>0</v>
      </c>
      <c r="B3" s="1" t="s">
        <v>1</v>
      </c>
      <c r="C3" s="1" t="s">
        <v>48</v>
      </c>
      <c r="D3" s="1" t="s">
        <v>50</v>
      </c>
      <c r="E3" s="1" t="s">
        <v>2</v>
      </c>
      <c r="F3" s="1" t="s">
        <v>51</v>
      </c>
      <c r="G3" s="1" t="s">
        <v>25</v>
      </c>
      <c r="J3" s="16"/>
    </row>
    <row r="4" spans="1:10" x14ac:dyDescent="0.25">
      <c r="A4" s="5" t="s">
        <v>3</v>
      </c>
      <c r="B4" s="6" t="s">
        <v>29</v>
      </c>
      <c r="C4" s="15">
        <v>2282642.36</v>
      </c>
      <c r="D4" s="7">
        <v>2282642.36</v>
      </c>
      <c r="E4" s="8">
        <f>D4/C4*100</f>
        <v>100</v>
      </c>
      <c r="F4" s="7">
        <v>0</v>
      </c>
      <c r="G4" s="8">
        <v>0</v>
      </c>
    </row>
    <row r="5" spans="1:10" x14ac:dyDescent="0.25">
      <c r="A5" s="5" t="s">
        <v>7</v>
      </c>
      <c r="B5" s="6" t="s">
        <v>30</v>
      </c>
      <c r="C5" s="15">
        <v>261485044.44999999</v>
      </c>
      <c r="D5" s="7">
        <v>258854758.28999999</v>
      </c>
      <c r="E5" s="8">
        <f t="shared" ref="E5:E26" si="0">D5/C5*100</f>
        <v>98.994096903120237</v>
      </c>
      <c r="F5" s="7">
        <v>255160371.49000001</v>
      </c>
      <c r="G5" s="8">
        <f>((D5/F5/10)*1000)</f>
        <v>101.44786856141756</v>
      </c>
    </row>
    <row r="6" spans="1:10" x14ac:dyDescent="0.25">
      <c r="A6" s="5" t="s">
        <v>8</v>
      </c>
      <c r="B6" s="6" t="s">
        <v>31</v>
      </c>
      <c r="C6" s="15">
        <v>1586923479.5599999</v>
      </c>
      <c r="D6" s="7">
        <v>1556874052.03</v>
      </c>
      <c r="E6" s="8">
        <f t="shared" si="0"/>
        <v>98.106435003511848</v>
      </c>
      <c r="F6" s="7">
        <v>1828191935.9000001</v>
      </c>
      <c r="G6" s="8">
        <f t="shared" ref="G6:G26" si="1">((D6/F6/10)*1000)</f>
        <v>85.159223244443808</v>
      </c>
    </row>
    <row r="7" spans="1:10" x14ac:dyDescent="0.25">
      <c r="A7" s="5" t="s">
        <v>9</v>
      </c>
      <c r="B7" s="6" t="s">
        <v>32</v>
      </c>
      <c r="C7" s="15">
        <v>72975521.299999997</v>
      </c>
      <c r="D7" s="7">
        <v>68789532.409999996</v>
      </c>
      <c r="E7" s="8">
        <f t="shared" si="0"/>
        <v>94.263845169681574</v>
      </c>
      <c r="F7" s="7">
        <v>75492253.5</v>
      </c>
      <c r="G7" s="8">
        <f t="shared" si="1"/>
        <v>91.121312745022252</v>
      </c>
    </row>
    <row r="8" spans="1:10" x14ac:dyDescent="0.25">
      <c r="A8" s="5" t="s">
        <v>26</v>
      </c>
      <c r="B8" s="6" t="s">
        <v>33</v>
      </c>
      <c r="C8" s="15">
        <v>97715092.230000004</v>
      </c>
      <c r="D8" s="7">
        <v>97372508.920000002</v>
      </c>
      <c r="E8" s="8">
        <f t="shared" si="0"/>
        <v>99.649405939060429</v>
      </c>
      <c r="F8" s="7">
        <v>103607845.31</v>
      </c>
      <c r="G8" s="8">
        <f t="shared" si="1"/>
        <v>93.981791271362169</v>
      </c>
    </row>
    <row r="9" spans="1:10" x14ac:dyDescent="0.25">
      <c r="A9" s="5" t="s">
        <v>10</v>
      </c>
      <c r="B9" s="6" t="s">
        <v>35</v>
      </c>
      <c r="C9" s="15">
        <v>27398689.030000001</v>
      </c>
      <c r="D9" s="7">
        <v>22283600.370000001</v>
      </c>
      <c r="E9" s="8">
        <f t="shared" si="0"/>
        <v>81.330899977005217</v>
      </c>
      <c r="F9" s="7">
        <v>0</v>
      </c>
      <c r="G9" s="8">
        <v>0</v>
      </c>
    </row>
    <row r="10" spans="1:10" x14ac:dyDescent="0.25">
      <c r="A10" s="5" t="s">
        <v>11</v>
      </c>
      <c r="B10" s="6" t="s">
        <v>36</v>
      </c>
      <c r="C10" s="15">
        <v>192382000.80000001</v>
      </c>
      <c r="D10" s="7">
        <v>191881981.18000001</v>
      </c>
      <c r="E10" s="8">
        <f t="shared" si="0"/>
        <v>99.740090227817191</v>
      </c>
      <c r="F10" s="7">
        <v>521260581.02999997</v>
      </c>
      <c r="G10" s="8">
        <f t="shared" si="1"/>
        <v>36.811143632009397</v>
      </c>
    </row>
    <row r="11" spans="1:10" ht="22.5" x14ac:dyDescent="0.25">
      <c r="A11" s="5" t="s">
        <v>12</v>
      </c>
      <c r="B11" s="6" t="s">
        <v>37</v>
      </c>
      <c r="C11" s="15">
        <v>39238331.079999998</v>
      </c>
      <c r="D11" s="7">
        <v>37182272.68</v>
      </c>
      <c r="E11" s="8">
        <f t="shared" si="0"/>
        <v>94.760076834542076</v>
      </c>
      <c r="F11" s="7">
        <v>53271318.57</v>
      </c>
      <c r="G11" s="8">
        <f t="shared" si="1"/>
        <v>69.79792067872593</v>
      </c>
      <c r="I11" s="11"/>
      <c r="J11" s="11"/>
    </row>
    <row r="12" spans="1:10" x14ac:dyDescent="0.25">
      <c r="A12" s="5" t="s">
        <v>13</v>
      </c>
      <c r="B12" s="6" t="s">
        <v>24</v>
      </c>
      <c r="C12" s="15">
        <v>52894625.109999999</v>
      </c>
      <c r="D12" s="7">
        <v>50207887.619999997</v>
      </c>
      <c r="E12" s="8">
        <f t="shared" si="0"/>
        <v>94.920585060556434</v>
      </c>
      <c r="F12" s="7">
        <v>91779298.75</v>
      </c>
      <c r="G12" s="8">
        <f t="shared" si="1"/>
        <v>54.705024230750077</v>
      </c>
      <c r="I12" s="11"/>
    </row>
    <row r="13" spans="1:10" ht="22.5" x14ac:dyDescent="0.25">
      <c r="A13" s="5" t="s">
        <v>14</v>
      </c>
      <c r="B13" s="6" t="s">
        <v>38</v>
      </c>
      <c r="C13" s="15">
        <v>233030306.00999999</v>
      </c>
      <c r="D13" s="7">
        <v>153404851.02000001</v>
      </c>
      <c r="E13" s="8">
        <f t="shared" si="0"/>
        <v>65.830429374888681</v>
      </c>
      <c r="F13" s="7">
        <v>65854050.509999998</v>
      </c>
      <c r="G13" s="8">
        <f t="shared" si="1"/>
        <v>232.94672056156264</v>
      </c>
      <c r="I13" s="11"/>
      <c r="J13" s="11"/>
    </row>
    <row r="14" spans="1:10" x14ac:dyDescent="0.25">
      <c r="A14" s="5" t="s">
        <v>15</v>
      </c>
      <c r="B14" s="6" t="s">
        <v>39</v>
      </c>
      <c r="C14" s="15">
        <v>14483861.439999999</v>
      </c>
      <c r="D14" s="7">
        <v>14204405.720000001</v>
      </c>
      <c r="E14" s="8">
        <f t="shared" si="0"/>
        <v>98.070571710744019</v>
      </c>
      <c r="F14" s="7">
        <v>38838503.170000002</v>
      </c>
      <c r="G14" s="8">
        <f t="shared" si="1"/>
        <v>36.572999885772887</v>
      </c>
    </row>
    <row r="15" spans="1:10" ht="22.5" x14ac:dyDescent="0.25">
      <c r="A15" s="5" t="s">
        <v>16</v>
      </c>
      <c r="B15" s="6" t="s">
        <v>40</v>
      </c>
      <c r="C15" s="15">
        <v>397783520.06999999</v>
      </c>
      <c r="D15" s="7">
        <v>383682729.14999998</v>
      </c>
      <c r="E15" s="8">
        <f t="shared" si="0"/>
        <v>96.455159601001412</v>
      </c>
      <c r="F15" s="7">
        <f>312993284.71+23319500</f>
        <v>336312784.70999998</v>
      </c>
      <c r="G15" s="8">
        <f t="shared" si="1"/>
        <v>114.0850858467503</v>
      </c>
    </row>
    <row r="16" spans="1:10" ht="33.75" x14ac:dyDescent="0.25">
      <c r="A16" s="5" t="s">
        <v>17</v>
      </c>
      <c r="B16" s="6" t="s">
        <v>41</v>
      </c>
      <c r="C16" s="15">
        <v>37037616.380000003</v>
      </c>
      <c r="D16" s="7">
        <v>36168089.07</v>
      </c>
      <c r="E16" s="8">
        <f t="shared" si="0"/>
        <v>97.652312986130667</v>
      </c>
      <c r="F16" s="7">
        <f>7507197.58+20289400</f>
        <v>27796597.579999998</v>
      </c>
      <c r="G16" s="8">
        <f t="shared" si="1"/>
        <v>130.11696473248725</v>
      </c>
    </row>
    <row r="17" spans="1:7" ht="22.5" x14ac:dyDescent="0.25">
      <c r="A17" s="5" t="s">
        <v>18</v>
      </c>
      <c r="B17" s="6" t="s">
        <v>42</v>
      </c>
      <c r="C17" s="15">
        <v>313840551.51999998</v>
      </c>
      <c r="D17" s="7">
        <v>252380662.18000001</v>
      </c>
      <c r="E17" s="8">
        <f t="shared" si="0"/>
        <v>80.416842551946843</v>
      </c>
      <c r="F17" s="7">
        <v>667590859.74000001</v>
      </c>
      <c r="G17" s="8">
        <f t="shared" si="1"/>
        <v>37.804691076551315</v>
      </c>
    </row>
    <row r="18" spans="1:7" x14ac:dyDescent="0.25">
      <c r="A18" s="5" t="s">
        <v>19</v>
      </c>
      <c r="B18" s="6" t="s">
        <v>43</v>
      </c>
      <c r="C18" s="15">
        <v>76500150.810000002</v>
      </c>
      <c r="D18" s="7">
        <v>75450061.099999994</v>
      </c>
      <c r="E18" s="8">
        <f t="shared" si="0"/>
        <v>98.627336418449602</v>
      </c>
      <c r="F18" s="7">
        <v>90848721.230000004</v>
      </c>
      <c r="G18" s="8">
        <f t="shared" si="1"/>
        <v>83.050218075149886</v>
      </c>
    </row>
    <row r="19" spans="1:7" x14ac:dyDescent="0.25">
      <c r="A19" s="5" t="s">
        <v>20</v>
      </c>
      <c r="B19" s="6" t="s">
        <v>44</v>
      </c>
      <c r="C19" s="15">
        <v>2371000</v>
      </c>
      <c r="D19" s="7">
        <v>2159950.73</v>
      </c>
      <c r="E19" s="8">
        <f t="shared" si="0"/>
        <v>91.098723323492194</v>
      </c>
      <c r="F19" s="7">
        <v>0</v>
      </c>
      <c r="G19" s="8">
        <v>0</v>
      </c>
    </row>
    <row r="20" spans="1:7" ht="22.5" x14ac:dyDescent="0.25">
      <c r="A20" s="5" t="s">
        <v>21</v>
      </c>
      <c r="B20" s="6" t="s">
        <v>45</v>
      </c>
      <c r="C20" s="15">
        <v>270399613.37</v>
      </c>
      <c r="D20" s="7">
        <v>254685726.97999999</v>
      </c>
      <c r="E20" s="8">
        <f t="shared" si="0"/>
        <v>94.188643173650561</v>
      </c>
      <c r="F20" s="7">
        <v>570179434.55999994</v>
      </c>
      <c r="G20" s="8">
        <f t="shared" si="1"/>
        <v>44.667645225846776</v>
      </c>
    </row>
    <row r="21" spans="1:7" ht="22.5" x14ac:dyDescent="0.25">
      <c r="A21" s="5" t="s">
        <v>22</v>
      </c>
      <c r="B21" s="6" t="s">
        <v>46</v>
      </c>
      <c r="C21" s="15">
        <v>919410644.74000001</v>
      </c>
      <c r="D21" s="7">
        <v>737728544.35000002</v>
      </c>
      <c r="E21" s="8">
        <f t="shared" si="0"/>
        <v>80.239286826902273</v>
      </c>
      <c r="F21" s="7">
        <v>0</v>
      </c>
      <c r="G21" s="8">
        <v>0</v>
      </c>
    </row>
    <row r="22" spans="1:7" ht="22.5" x14ac:dyDescent="0.25">
      <c r="A22" s="5" t="s">
        <v>23</v>
      </c>
      <c r="B22" s="6" t="s">
        <v>47</v>
      </c>
      <c r="C22" s="15">
        <v>347239779.31999999</v>
      </c>
      <c r="D22" s="7">
        <v>325357337.68000001</v>
      </c>
      <c r="E22" s="8">
        <f t="shared" si="0"/>
        <v>93.698175455919142</v>
      </c>
      <c r="F22" s="7">
        <f>100000000+11594900+10721400</f>
        <v>122316300</v>
      </c>
      <c r="G22" s="8">
        <f t="shared" si="1"/>
        <v>265.99671317722988</v>
      </c>
    </row>
    <row r="23" spans="1:7" x14ac:dyDescent="0.25">
      <c r="A23" s="5"/>
      <c r="B23" s="2" t="s">
        <v>4</v>
      </c>
      <c r="C23" s="3">
        <f>(SUM(C4:C22))/1000</f>
        <v>4945392.4695800003</v>
      </c>
      <c r="D23" s="3">
        <f>(SUM(D4:D22))/1000</f>
        <v>4520951.5938399993</v>
      </c>
      <c r="E23" s="8">
        <f t="shared" si="0"/>
        <v>91.417448092324051</v>
      </c>
      <c r="F23" s="14">
        <f>((SUM(F4:F22)))/1000</f>
        <v>4848500.8560500015</v>
      </c>
      <c r="G23" s="8">
        <f t="shared" si="1"/>
        <v>93.24431877120773</v>
      </c>
    </row>
    <row r="24" spans="1:7" ht="22.5" x14ac:dyDescent="0.25">
      <c r="A24" s="5" t="s">
        <v>34</v>
      </c>
      <c r="B24" s="6" t="s">
        <v>27</v>
      </c>
      <c r="C24" s="15">
        <v>10116959.689999999</v>
      </c>
      <c r="D24" s="7">
        <v>9866707.5800000001</v>
      </c>
      <c r="E24" s="8">
        <f t="shared" si="0"/>
        <v>97.526409932745324</v>
      </c>
      <c r="F24" s="7">
        <v>8762714.2699999996</v>
      </c>
      <c r="G24" s="8">
        <f t="shared" si="1"/>
        <v>112.5987596534972</v>
      </c>
    </row>
    <row r="25" spans="1:7" x14ac:dyDescent="0.25">
      <c r="A25" s="5" t="s">
        <v>6</v>
      </c>
      <c r="B25" s="6" t="s">
        <v>28</v>
      </c>
      <c r="C25" s="15">
        <v>283889943.29000002</v>
      </c>
      <c r="D25" s="7">
        <v>391287978.06999999</v>
      </c>
      <c r="E25" s="8">
        <f t="shared" si="0"/>
        <v>137.8308697854402</v>
      </c>
      <c r="F25" s="12">
        <v>56761058.439999998</v>
      </c>
      <c r="G25" s="8">
        <f t="shared" si="1"/>
        <v>689.35990417376729</v>
      </c>
    </row>
    <row r="26" spans="1:7" x14ac:dyDescent="0.25">
      <c r="A26" s="5"/>
      <c r="B26" s="2" t="s">
        <v>5</v>
      </c>
      <c r="C26" s="17">
        <v>5239399372.5600004</v>
      </c>
      <c r="D26" s="10">
        <v>4922106279.4899998</v>
      </c>
      <c r="E26" s="9">
        <f t="shared" si="0"/>
        <v>93.944094150720005</v>
      </c>
      <c r="F26" s="10">
        <v>4914024568.4099998</v>
      </c>
      <c r="G26" s="9">
        <f t="shared" si="1"/>
        <v>100.16446216268338</v>
      </c>
    </row>
    <row r="28" spans="1:7" x14ac:dyDescent="0.25">
      <c r="A28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cp:lastPrinted>2020-03-18T11:21:12Z</cp:lastPrinted>
  <dcterms:created xsi:type="dcterms:W3CDTF">2017-12-11T14:03:53Z</dcterms:created>
  <dcterms:modified xsi:type="dcterms:W3CDTF">2021-03-18T09:10:29Z</dcterms:modified>
</cp:coreProperties>
</file>