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901"/>
  <workbookPr/>
  <mc:AlternateContent xmlns:mc="http://schemas.openxmlformats.org/markup-compatibility/2006">
    <mc:Choice Requires="x15">
      <x15ac:absPath xmlns:x15ac="http://schemas.microsoft.com/office/spreadsheetml/2010/11/ac" url="W:\Мои Документы\Бухгалтерия\ИСПОЛНЕНИЕ ОКРУГ\2021 год\1 квартал\на сайт\"/>
    </mc:Choice>
  </mc:AlternateContent>
  <xr:revisionPtr revIDLastSave="0" documentId="13_ncr:1_{E76D52CB-B41E-4110-8F2A-3BB6DA5393CD}" xr6:coauthVersionLast="46" xr6:coauthVersionMax="46" xr10:uidLastSave="{00000000-0000-0000-0000-000000000000}"/>
  <bookViews>
    <workbookView xWindow="-120" yWindow="-120" windowWidth="29040" windowHeight="15840" xr2:uid="{00000000-000D-0000-FFFF-FFFF00000000}"/>
  </bookViews>
  <sheets>
    <sheet name="Приложение" sheetId="3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6" i="3" l="1"/>
  <c r="G25" i="3"/>
  <c r="G24" i="3"/>
  <c r="G23" i="3"/>
  <c r="G22" i="3"/>
  <c r="G21" i="3"/>
  <c r="G20" i="3"/>
  <c r="G19" i="3"/>
  <c r="G18" i="3"/>
  <c r="G17" i="3"/>
  <c r="G16" i="3"/>
  <c r="G15" i="3"/>
  <c r="G14" i="3"/>
  <c r="G13" i="3"/>
  <c r="G12" i="3"/>
  <c r="G11" i="3"/>
  <c r="G10" i="3"/>
  <c r="G9" i="3"/>
  <c r="G8" i="3"/>
  <c r="G7" i="3"/>
  <c r="G6" i="3"/>
  <c r="G5" i="3"/>
  <c r="G4" i="3"/>
  <c r="F23" i="3"/>
  <c r="E8" i="3" l="1"/>
  <c r="E26" i="3" l="1"/>
  <c r="E25" i="3" l="1"/>
  <c r="E24" i="3"/>
  <c r="E22" i="3"/>
  <c r="E21" i="3"/>
  <c r="E20" i="3"/>
  <c r="E19" i="3"/>
  <c r="E18" i="3"/>
  <c r="E17" i="3"/>
  <c r="E16" i="3"/>
  <c r="E15" i="3"/>
  <c r="E14" i="3"/>
  <c r="E13" i="3"/>
  <c r="E12" i="3"/>
  <c r="E11" i="3"/>
  <c r="E10" i="3"/>
  <c r="E9" i="3"/>
  <c r="E7" i="3"/>
  <c r="E6" i="3"/>
  <c r="E5" i="3"/>
  <c r="E4" i="3"/>
  <c r="C23" i="3"/>
  <c r="D23" i="3"/>
  <c r="E23" i="3" l="1"/>
</calcChain>
</file>

<file path=xl/sharedStrings.xml><?xml version="1.0" encoding="utf-8"?>
<sst xmlns="http://schemas.openxmlformats.org/spreadsheetml/2006/main" count="52" uniqueCount="52">
  <si>
    <t>Код целевой статьи расходов</t>
  </si>
  <si>
    <t>Наименование</t>
  </si>
  <si>
    <t>% выполнения плана</t>
  </si>
  <si>
    <t>01 0 00 00000</t>
  </si>
  <si>
    <t>ИТОГО ПО ПРОГРАММАМ</t>
  </si>
  <si>
    <t>РАСХОДЫ ВСЕГО</t>
  </si>
  <si>
    <t>99 0 00 00000</t>
  </si>
  <si>
    <t>02 0 00 00000</t>
  </si>
  <si>
    <t>03 0 00 00000</t>
  </si>
  <si>
    <t>04 0 00 00000</t>
  </si>
  <si>
    <t>06 0 00 00000</t>
  </si>
  <si>
    <t>07 0 00 00000</t>
  </si>
  <si>
    <t>08 0 00 00000</t>
  </si>
  <si>
    <t>09 0 00 00000</t>
  </si>
  <si>
    <t>10 0 00 00000</t>
  </si>
  <si>
    <t>11 0 00 00000</t>
  </si>
  <si>
    <t>12 0 00 00000</t>
  </si>
  <si>
    <t>13 0 00 00000</t>
  </si>
  <si>
    <t>14 0 00 00000</t>
  </si>
  <si>
    <t>15 0 00 00000</t>
  </si>
  <si>
    <t>16 0 00 00000</t>
  </si>
  <si>
    <t>17 0 00 00000</t>
  </si>
  <si>
    <t>18 0 00 00000</t>
  </si>
  <si>
    <t>19 0 00 00000</t>
  </si>
  <si>
    <t>Муниципальная программа "Жилище"</t>
  </si>
  <si>
    <t>05 0 00 00000</t>
  </si>
  <si>
    <t>95 - Руководство и управление в сфере установленных функций органов местного самоуправления</t>
  </si>
  <si>
    <t>99 - Непрограммные расходы</t>
  </si>
  <si>
    <t>Муниципальная программа "Здравоохранение"</t>
  </si>
  <si>
    <t>Муниципальная программа "Культура"</t>
  </si>
  <si>
    <t>Муниципальная программа "Образование"</t>
  </si>
  <si>
    <t>Муниципальная программа "Социальная защита населения"</t>
  </si>
  <si>
    <t>Муниципальная программа "Спорт"</t>
  </si>
  <si>
    <t>95 0 00 00000</t>
  </si>
  <si>
    <t>Муниципальная программа "Развитие сельского хозяйства"</t>
  </si>
  <si>
    <t>Муниципальная программа "Экология и окружающая среда"</t>
  </si>
  <si>
    <t>Муниципальная программа "Безопасность и обеспечение безопасности жизнедеятельности населения"</t>
  </si>
  <si>
    <t>Муниципальная программа "Развитие инженерной инфраструктуры и энергоэффективности"</t>
  </si>
  <si>
    <t>Муниципальная программа "Предпринимательство"</t>
  </si>
  <si>
    <t>Муниципальная программа "Управление имуществом и муниципальными финансами"</t>
  </si>
  <si>
    <t>Муниципальная программа "Развитие институтов гражданского общества, повышение эффективности местного самоуправления и реализации молодежной политики"</t>
  </si>
  <si>
    <t>Муниципальная программа "Развитие и функционирование дорожно-транспортного комплекса"</t>
  </si>
  <si>
    <t>Муниципальная программа "Цифровое муниципальное образование"</t>
  </si>
  <si>
    <t>Муниципальная программа "Архитектура и градостроительство"</t>
  </si>
  <si>
    <t>Муниципальная программа "Формирование современной комфортной городской среды"</t>
  </si>
  <si>
    <t>Муниципальная программа "Строительство объектов социальной инфраструктуры"</t>
  </si>
  <si>
    <t>Муниципальная программа "Переселение граждан из аварийного жилищного фонда"</t>
  </si>
  <si>
    <r>
      <t xml:space="preserve">Фактически исполнено по состоянию на </t>
    </r>
    <r>
      <rPr>
        <i/>
        <sz val="9"/>
        <color theme="0" tint="-0.499984740745262"/>
        <rFont val="Times New Roman"/>
        <family val="1"/>
        <charset val="204"/>
      </rPr>
      <t>01.04.2020</t>
    </r>
    <r>
      <rPr>
        <sz val="9"/>
        <color rgb="FF000000"/>
        <rFont val="Times New Roman"/>
        <family val="1"/>
        <charset val="204"/>
      </rPr>
      <t>, тыс. руб.</t>
    </r>
  </si>
  <si>
    <r>
      <t xml:space="preserve">Сведения об исполнении бюджета Рузского городского округа Московской области по расходам в разрезе муниципальных программ в сравнении с запланированными значениями на 2021 год и в сравнении с соответствующим периодом прошлого года (по состоянию на </t>
    </r>
    <r>
      <rPr>
        <i/>
        <sz val="11"/>
        <color theme="0" tint="-0.499984740745262"/>
        <rFont val="Times New Roman"/>
        <family val="1"/>
        <charset val="204"/>
      </rPr>
      <t>01.04.2021</t>
    </r>
    <r>
      <rPr>
        <b/>
        <sz val="11"/>
        <rFont val="Times New Roman"/>
        <family val="1"/>
        <charset val="204"/>
      </rPr>
      <t>)</t>
    </r>
  </si>
  <si>
    <r>
      <t xml:space="preserve">Утвержденные бюджетные назначения на </t>
    </r>
    <r>
      <rPr>
        <i/>
        <sz val="9"/>
        <color theme="0" tint="-0.499984740745262"/>
        <rFont val="Times New Roman"/>
        <family val="1"/>
        <charset val="204"/>
      </rPr>
      <t>2021 год</t>
    </r>
    <r>
      <rPr>
        <sz val="9"/>
        <color rgb="FF000000"/>
        <rFont val="Times New Roman"/>
        <family val="1"/>
        <charset val="204"/>
      </rPr>
      <t>, тыс. руб.</t>
    </r>
  </si>
  <si>
    <r>
      <t xml:space="preserve">Фактически исполнено по состоянию на </t>
    </r>
    <r>
      <rPr>
        <i/>
        <sz val="9"/>
        <color theme="0" tint="-0.499984740745262"/>
        <rFont val="Times New Roman"/>
        <family val="1"/>
        <charset val="204"/>
      </rPr>
      <t>01.04.2021</t>
    </r>
    <r>
      <rPr>
        <sz val="9"/>
        <color rgb="FF000000"/>
        <rFont val="Times New Roman"/>
        <family val="1"/>
        <charset val="204"/>
      </rPr>
      <t>, тыс. руб.</t>
    </r>
  </si>
  <si>
    <r>
      <t xml:space="preserve">Темп роста к соответствующему периоду </t>
    </r>
    <r>
      <rPr>
        <i/>
        <sz val="9"/>
        <color theme="0" tint="-0.499984740745262"/>
        <rFont val="Times New Roman"/>
        <family val="1"/>
        <charset val="204"/>
      </rPr>
      <t>2021</t>
    </r>
    <r>
      <rPr>
        <sz val="9"/>
        <color rgb="FF000000"/>
        <rFont val="Times New Roman"/>
        <family val="1"/>
        <charset val="204"/>
      </rPr>
      <t xml:space="preserve"> года, %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</si>
</sst>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[&gt;=50]#,##0.0,;[Red][&lt;=-50]\-#,##0.0,;#,##0.0,"/>
    <numFmt numFmtId="165" formatCode="#,##0.0"/>
  </numFmts>
  <fonts count="12" x14ac:knownFonts="1">
    <font>
      <sz val="11"/>
      <color theme="1"/>
      <name val="Calibri"/>
      <family val="2"/>
      <scheme val="minor"/>
    </font>
    <font>
      <b/>
      <sz val="11"/>
      <color theme="1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b/>
      <sz val="9"/>
      <color rgb="FF000000"/>
      <name val="Times New Roman"/>
      <family val="1"/>
      <charset val="204"/>
    </font>
    <font>
      <sz val="9"/>
      <color theme="1"/>
      <name val="Times New Roman"/>
      <family val="1"/>
      <charset val="204"/>
    </font>
    <font>
      <i/>
      <sz val="11"/>
      <color theme="0" tint="-0.499984740745262"/>
      <name val="Times New Roman"/>
      <family val="1"/>
      <charset val="204"/>
    </font>
    <font>
      <i/>
      <sz val="9"/>
      <color theme="0" tint="-0.499984740745262"/>
      <name val="Times New Roman"/>
      <family val="1"/>
      <charset val="204"/>
    </font>
    <font>
      <b/>
      <sz val="11"/>
      <name val="Times New Roman"/>
      <family val="1"/>
      <charset val="204"/>
    </font>
    <font>
      <sz val="8"/>
      <color indexed="8"/>
      <name val="Arial"/>
      <family val="2"/>
      <charset val="204"/>
    </font>
    <font>
      <sz val="10"/>
      <name val="Arial"/>
      <family val="2"/>
      <charset val="204"/>
    </font>
    <font>
      <b/>
      <sz val="9"/>
      <color theme="1"/>
      <name val="Times New Roman"/>
      <family val="1"/>
      <charset val="204"/>
    </font>
    <font>
      <b/>
      <sz val="8"/>
      <color indexed="8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9" fillId="0" borderId="0"/>
  </cellStyleXfs>
  <cellXfs count="14"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4" fontId="4" fillId="0" borderId="1" xfId="0" applyNumberFormat="1" applyFont="1" applyBorder="1" applyAlignment="1">
      <alignment horizontal="right" vertical="center" wrapText="1"/>
    </xf>
    <xf numFmtId="0" fontId="4" fillId="0" borderId="0" xfId="0" applyFont="1"/>
    <xf numFmtId="0" fontId="2" fillId="0" borderId="1" xfId="0" applyFont="1" applyBorder="1" applyAlignment="1">
      <alignment horizontal="center" vertical="center"/>
    </xf>
    <xf numFmtId="0" fontId="8" fillId="0" borderId="2" xfId="0" applyNumberFormat="1" applyFont="1" applyFill="1" applyBorder="1" applyAlignment="1">
      <alignment vertical="center" wrapText="1"/>
    </xf>
    <xf numFmtId="164" fontId="8" fillId="0" borderId="1" xfId="0" applyNumberFormat="1" applyFont="1" applyFill="1" applyBorder="1" applyAlignment="1">
      <alignment horizontal="right" vertical="center"/>
    </xf>
    <xf numFmtId="165" fontId="4" fillId="0" borderId="1" xfId="0" applyNumberFormat="1" applyFont="1" applyBorder="1" applyAlignment="1">
      <alignment horizontal="right" vertical="center" wrapText="1"/>
    </xf>
    <xf numFmtId="165" fontId="10" fillId="0" borderId="1" xfId="0" applyNumberFormat="1" applyFont="1" applyBorder="1" applyAlignment="1">
      <alignment horizontal="right" vertical="center" wrapText="1"/>
    </xf>
    <xf numFmtId="164" fontId="11" fillId="0" borderId="1" xfId="0" applyNumberFormat="1" applyFont="1" applyFill="1" applyBorder="1" applyAlignment="1">
      <alignment horizontal="right" vertical="center"/>
    </xf>
    <xf numFmtId="0" fontId="1" fillId="0" borderId="0" xfId="0" applyFont="1" applyAlignment="1">
      <alignment horizontal="center" wrapText="1"/>
    </xf>
    <xf numFmtId="164" fontId="8" fillId="0" borderId="1" xfId="0" applyNumberFormat="1" applyFont="1" applyBorder="1" applyAlignment="1">
      <alignment horizontal="right" vertical="center"/>
    </xf>
    <xf numFmtId="164" fontId="11" fillId="0" borderId="1" xfId="0" applyNumberFormat="1" applyFont="1" applyBorder="1" applyAlignment="1">
      <alignment horizontal="right" vertical="center"/>
    </xf>
  </cellXfs>
  <cellStyles count="2">
    <cellStyle name="Обычный" xfId="0" builtinId="0"/>
    <cellStyle name="Обычный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28"/>
  <sheetViews>
    <sheetView tabSelected="1" topLeftCell="A2" zoomScaleNormal="100" workbookViewId="0">
      <selection activeCell="J17" sqref="J17"/>
    </sheetView>
  </sheetViews>
  <sheetFormatPr defaultRowHeight="15" x14ac:dyDescent="0.25"/>
  <cols>
    <col min="1" max="1" width="11.28515625" customWidth="1"/>
    <col min="2" max="2" width="60.42578125" customWidth="1"/>
    <col min="3" max="4" width="15.42578125" customWidth="1"/>
    <col min="5" max="5" width="9.7109375" customWidth="1"/>
    <col min="6" max="7" width="15.42578125" customWidth="1"/>
  </cols>
  <sheetData>
    <row r="1" spans="1:7" ht="47.25" customHeight="1" x14ac:dyDescent="0.25">
      <c r="A1" s="11" t="s">
        <v>48</v>
      </c>
      <c r="B1" s="11"/>
      <c r="C1" s="11"/>
      <c r="D1" s="11"/>
      <c r="E1" s="11"/>
      <c r="F1" s="11"/>
      <c r="G1" s="11"/>
    </row>
    <row r="3" spans="1:7" ht="60" x14ac:dyDescent="0.25">
      <c r="A3" s="1" t="s">
        <v>0</v>
      </c>
      <c r="B3" s="1" t="s">
        <v>1</v>
      </c>
      <c r="C3" s="1" t="s">
        <v>49</v>
      </c>
      <c r="D3" s="1" t="s">
        <v>50</v>
      </c>
      <c r="E3" s="1" t="s">
        <v>2</v>
      </c>
      <c r="F3" s="1" t="s">
        <v>47</v>
      </c>
      <c r="G3" s="1" t="s">
        <v>51</v>
      </c>
    </row>
    <row r="4" spans="1:7" x14ac:dyDescent="0.25">
      <c r="A4" s="5" t="s">
        <v>3</v>
      </c>
      <c r="B4" s="6" t="s">
        <v>28</v>
      </c>
      <c r="C4" s="7">
        <v>2880000</v>
      </c>
      <c r="D4" s="7">
        <v>465000</v>
      </c>
      <c r="E4" s="8">
        <f>D4/C4*100</f>
        <v>16.145833333333336</v>
      </c>
      <c r="F4" s="12">
        <v>270000</v>
      </c>
      <c r="G4" s="8">
        <f>((D4/F4)*100)</f>
        <v>172.22222222222223</v>
      </c>
    </row>
    <row r="5" spans="1:7" x14ac:dyDescent="0.25">
      <c r="A5" s="5" t="s">
        <v>7</v>
      </c>
      <c r="B5" s="6" t="s">
        <v>29</v>
      </c>
      <c r="C5" s="7">
        <v>351075969.64999998</v>
      </c>
      <c r="D5" s="7">
        <v>68715306.900000006</v>
      </c>
      <c r="E5" s="8">
        <f t="shared" ref="E5:E26" si="0">D5/C5*100</f>
        <v>19.572774225619803</v>
      </c>
      <c r="F5" s="12">
        <v>63457553.979999997</v>
      </c>
      <c r="G5" s="8">
        <f t="shared" ref="G5:G26" si="1">((D5/F5)*100)</f>
        <v>108.28546420439891</v>
      </c>
    </row>
    <row r="6" spans="1:7" x14ac:dyDescent="0.25">
      <c r="A6" s="5" t="s">
        <v>8</v>
      </c>
      <c r="B6" s="6" t="s">
        <v>30</v>
      </c>
      <c r="C6" s="7">
        <v>1505755381.22</v>
      </c>
      <c r="D6" s="7">
        <v>326543877.43000001</v>
      </c>
      <c r="E6" s="8">
        <f t="shared" si="0"/>
        <v>21.6863828947718</v>
      </c>
      <c r="F6" s="12">
        <v>364557744.79000002</v>
      </c>
      <c r="G6" s="8">
        <f t="shared" si="1"/>
        <v>89.572607384353461</v>
      </c>
    </row>
    <row r="7" spans="1:7" x14ac:dyDescent="0.25">
      <c r="A7" s="5" t="s">
        <v>9</v>
      </c>
      <c r="B7" s="6" t="s">
        <v>31</v>
      </c>
      <c r="C7" s="7">
        <v>71747747</v>
      </c>
      <c r="D7" s="7">
        <v>14477478.710000001</v>
      </c>
      <c r="E7" s="8">
        <f t="shared" si="0"/>
        <v>20.178304288774392</v>
      </c>
      <c r="F7" s="12">
        <v>16617986.369999999</v>
      </c>
      <c r="G7" s="8">
        <f t="shared" si="1"/>
        <v>87.119331955499746</v>
      </c>
    </row>
    <row r="8" spans="1:7" x14ac:dyDescent="0.25">
      <c r="A8" s="5" t="s">
        <v>25</v>
      </c>
      <c r="B8" s="6" t="s">
        <v>32</v>
      </c>
      <c r="C8" s="7">
        <v>96164928.739999995</v>
      </c>
      <c r="D8" s="7">
        <v>22204402.620000001</v>
      </c>
      <c r="E8" s="8">
        <f t="shared" si="0"/>
        <v>23.089917406411008</v>
      </c>
      <c r="F8" s="12">
        <v>30885473.079999998</v>
      </c>
      <c r="G8" s="8">
        <f t="shared" si="1"/>
        <v>71.892706847927627</v>
      </c>
    </row>
    <row r="9" spans="1:7" x14ac:dyDescent="0.25">
      <c r="A9" s="5" t="s">
        <v>10</v>
      </c>
      <c r="B9" s="6" t="s">
        <v>34</v>
      </c>
      <c r="C9" s="7">
        <v>34185062.020000003</v>
      </c>
      <c r="D9" s="7">
        <v>202311.14</v>
      </c>
      <c r="E9" s="8">
        <f t="shared" si="0"/>
        <v>0.5918115341772312</v>
      </c>
      <c r="F9" s="12">
        <v>361956.58</v>
      </c>
      <c r="G9" s="8">
        <f t="shared" si="1"/>
        <v>55.893759411695186</v>
      </c>
    </row>
    <row r="10" spans="1:7" x14ac:dyDescent="0.25">
      <c r="A10" s="5" t="s">
        <v>11</v>
      </c>
      <c r="B10" s="6" t="s">
        <v>35</v>
      </c>
      <c r="C10" s="7">
        <v>19226812.960000001</v>
      </c>
      <c r="D10" s="7">
        <v>159095.17000000001</v>
      </c>
      <c r="E10" s="8">
        <f t="shared" si="0"/>
        <v>0.82746511515447763</v>
      </c>
      <c r="F10" s="12">
        <v>55914656.119999997</v>
      </c>
      <c r="G10" s="8">
        <f t="shared" si="1"/>
        <v>0.2845321442352457</v>
      </c>
    </row>
    <row r="11" spans="1:7" ht="22.5" x14ac:dyDescent="0.25">
      <c r="A11" s="5" t="s">
        <v>12</v>
      </c>
      <c r="B11" s="6" t="s">
        <v>36</v>
      </c>
      <c r="C11" s="7">
        <v>46690014.060000002</v>
      </c>
      <c r="D11" s="7">
        <v>4967267.47</v>
      </c>
      <c r="E11" s="8">
        <f t="shared" si="0"/>
        <v>10.638821962265222</v>
      </c>
      <c r="F11" s="12">
        <v>4810753.12</v>
      </c>
      <c r="G11" s="8">
        <f t="shared" si="1"/>
        <v>103.25342718896371</v>
      </c>
    </row>
    <row r="12" spans="1:7" x14ac:dyDescent="0.25">
      <c r="A12" s="5" t="s">
        <v>13</v>
      </c>
      <c r="B12" s="6" t="s">
        <v>24</v>
      </c>
      <c r="C12" s="7">
        <v>37425997.390000001</v>
      </c>
      <c r="D12" s="7">
        <v>9248110.8399999999</v>
      </c>
      <c r="E12" s="8">
        <f t="shared" si="0"/>
        <v>24.710392467646138</v>
      </c>
      <c r="F12" s="12">
        <v>12288993.789999999</v>
      </c>
      <c r="G12" s="8">
        <f t="shared" si="1"/>
        <v>75.255232430221625</v>
      </c>
    </row>
    <row r="13" spans="1:7" ht="22.5" x14ac:dyDescent="0.25">
      <c r="A13" s="5" t="s">
        <v>14</v>
      </c>
      <c r="B13" s="6" t="s">
        <v>37</v>
      </c>
      <c r="C13" s="7">
        <v>163034499.71000001</v>
      </c>
      <c r="D13" s="7">
        <v>47019598.68</v>
      </c>
      <c r="E13" s="8">
        <f t="shared" si="0"/>
        <v>28.840275379528137</v>
      </c>
      <c r="F13" s="12">
        <v>11103163.880000001</v>
      </c>
      <c r="G13" s="8">
        <f t="shared" si="1"/>
        <v>423.47928201524479</v>
      </c>
    </row>
    <row r="14" spans="1:7" x14ac:dyDescent="0.25">
      <c r="A14" s="5" t="s">
        <v>15</v>
      </c>
      <c r="B14" s="6" t="s">
        <v>38</v>
      </c>
      <c r="C14" s="7">
        <v>12514261.050000001</v>
      </c>
      <c r="D14" s="7">
        <v>2030426.68</v>
      </c>
      <c r="E14" s="8">
        <f t="shared" si="0"/>
        <v>16.224902708098771</v>
      </c>
      <c r="F14" s="12">
        <v>2027034.67</v>
      </c>
      <c r="G14" s="8">
        <f t="shared" si="1"/>
        <v>100.16733852904449</v>
      </c>
    </row>
    <row r="15" spans="1:7" ht="22.5" x14ac:dyDescent="0.25">
      <c r="A15" s="5" t="s">
        <v>16</v>
      </c>
      <c r="B15" s="6" t="s">
        <v>39</v>
      </c>
      <c r="C15" s="7">
        <v>431102347.00999999</v>
      </c>
      <c r="D15" s="7">
        <v>72809820.549999997</v>
      </c>
      <c r="E15" s="8">
        <f t="shared" si="0"/>
        <v>16.889219243408824</v>
      </c>
      <c r="F15" s="12">
        <v>64038785.840000004</v>
      </c>
      <c r="G15" s="8">
        <f t="shared" si="1"/>
        <v>113.69644129717622</v>
      </c>
    </row>
    <row r="16" spans="1:7" ht="33.75" x14ac:dyDescent="0.25">
      <c r="A16" s="5" t="s">
        <v>17</v>
      </c>
      <c r="B16" s="6" t="s">
        <v>40</v>
      </c>
      <c r="C16" s="7">
        <v>35003065.340000004</v>
      </c>
      <c r="D16" s="7">
        <v>5962100.79</v>
      </c>
      <c r="E16" s="8">
        <f t="shared" si="0"/>
        <v>17.033081908934321</v>
      </c>
      <c r="F16" s="12">
        <v>6555915.3300000001</v>
      </c>
      <c r="G16" s="8">
        <f t="shared" si="1"/>
        <v>90.942309195442277</v>
      </c>
    </row>
    <row r="17" spans="1:7" ht="22.5" x14ac:dyDescent="0.25">
      <c r="A17" s="5" t="s">
        <v>18</v>
      </c>
      <c r="B17" s="6" t="s">
        <v>41</v>
      </c>
      <c r="C17" s="7">
        <v>295729813.32999998</v>
      </c>
      <c r="D17" s="7">
        <v>65825466.43</v>
      </c>
      <c r="E17" s="8">
        <f t="shared" si="0"/>
        <v>22.25865078964712</v>
      </c>
      <c r="F17" s="12">
        <v>54987932.189999998</v>
      </c>
      <c r="G17" s="8">
        <f t="shared" si="1"/>
        <v>119.70893213906105</v>
      </c>
    </row>
    <row r="18" spans="1:7" x14ac:dyDescent="0.25">
      <c r="A18" s="5" t="s">
        <v>19</v>
      </c>
      <c r="B18" s="6" t="s">
        <v>42</v>
      </c>
      <c r="C18" s="7">
        <v>92421719.799999997</v>
      </c>
      <c r="D18" s="7">
        <v>11057930.380000001</v>
      </c>
      <c r="E18" s="8">
        <f t="shared" si="0"/>
        <v>11.964644678685152</v>
      </c>
      <c r="F18" s="12">
        <v>11351806.939999999</v>
      </c>
      <c r="G18" s="8">
        <f t="shared" si="1"/>
        <v>97.41119134994733</v>
      </c>
    </row>
    <row r="19" spans="1:7" x14ac:dyDescent="0.25">
      <c r="A19" s="5" t="s">
        <v>20</v>
      </c>
      <c r="B19" s="6" t="s">
        <v>43</v>
      </c>
      <c r="C19" s="7">
        <v>1911000</v>
      </c>
      <c r="D19" s="7">
        <v>206185.43</v>
      </c>
      <c r="E19" s="8">
        <f t="shared" si="0"/>
        <v>10.789399790685504</v>
      </c>
      <c r="F19" s="12">
        <v>284926.40000000002</v>
      </c>
      <c r="G19" s="8">
        <f t="shared" si="1"/>
        <v>72.364452714806333</v>
      </c>
    </row>
    <row r="20" spans="1:7" ht="22.5" x14ac:dyDescent="0.25">
      <c r="A20" s="5" t="s">
        <v>21</v>
      </c>
      <c r="B20" s="6" t="s">
        <v>44</v>
      </c>
      <c r="C20" s="7">
        <v>376007331.91000003</v>
      </c>
      <c r="D20" s="7">
        <v>69380392.689999998</v>
      </c>
      <c r="E20" s="8">
        <f t="shared" si="0"/>
        <v>18.451872291311243</v>
      </c>
      <c r="F20" s="12">
        <v>40029544.259999998</v>
      </c>
      <c r="G20" s="8">
        <f t="shared" si="1"/>
        <v>173.32296425700051</v>
      </c>
    </row>
    <row r="21" spans="1:7" ht="22.5" x14ac:dyDescent="0.25">
      <c r="A21" s="5" t="s">
        <v>22</v>
      </c>
      <c r="B21" s="6" t="s">
        <v>45</v>
      </c>
      <c r="C21" s="7">
        <v>549981014.22000003</v>
      </c>
      <c r="D21" s="7">
        <v>27916801.440000001</v>
      </c>
      <c r="E21" s="8">
        <f t="shared" si="0"/>
        <v>5.0759573000156131</v>
      </c>
      <c r="F21" s="12">
        <v>144128991.15000001</v>
      </c>
      <c r="G21" s="8">
        <f t="shared" si="1"/>
        <v>19.369317177101465</v>
      </c>
    </row>
    <row r="22" spans="1:7" ht="22.5" x14ac:dyDescent="0.25">
      <c r="A22" s="5" t="s">
        <v>23</v>
      </c>
      <c r="B22" s="6" t="s">
        <v>46</v>
      </c>
      <c r="C22" s="7">
        <v>153491562.06</v>
      </c>
      <c r="D22" s="7">
        <v>1010640.55</v>
      </c>
      <c r="E22" s="8">
        <f t="shared" si="0"/>
        <v>0.65843394675007583</v>
      </c>
      <c r="F22" s="12">
        <v>24698073.399999999</v>
      </c>
      <c r="G22" s="8">
        <f t="shared" si="1"/>
        <v>4.0919813202919713</v>
      </c>
    </row>
    <row r="23" spans="1:7" x14ac:dyDescent="0.25">
      <c r="A23" s="5"/>
      <c r="B23" s="2" t="s">
        <v>4</v>
      </c>
      <c r="C23" s="3">
        <f>(SUM(C4:C22))/1000</f>
        <v>4276348.527470001</v>
      </c>
      <c r="D23" s="3">
        <f>(SUM(D4:D22))/1000</f>
        <v>750202.21389999986</v>
      </c>
      <c r="E23" s="8">
        <f t="shared" si="0"/>
        <v>17.543055929162982</v>
      </c>
      <c r="F23" s="8">
        <f>(SUM(F4:F22))/1000</f>
        <v>908371.29188999999</v>
      </c>
      <c r="G23" s="8">
        <f t="shared" si="1"/>
        <v>82.587618146660475</v>
      </c>
    </row>
    <row r="24" spans="1:7" ht="22.5" x14ac:dyDescent="0.25">
      <c r="A24" s="5" t="s">
        <v>33</v>
      </c>
      <c r="B24" s="6" t="s">
        <v>26</v>
      </c>
      <c r="C24" s="7">
        <v>10552535.289999999</v>
      </c>
      <c r="D24" s="7">
        <v>1816538.3</v>
      </c>
      <c r="E24" s="8">
        <f t="shared" si="0"/>
        <v>17.214235727042997</v>
      </c>
      <c r="F24" s="12">
        <v>1351816.99</v>
      </c>
      <c r="G24" s="8">
        <f t="shared" si="1"/>
        <v>134.37753138462924</v>
      </c>
    </row>
    <row r="25" spans="1:7" x14ac:dyDescent="0.25">
      <c r="A25" s="5" t="s">
        <v>6</v>
      </c>
      <c r="B25" s="6" t="s">
        <v>27</v>
      </c>
      <c r="C25" s="7">
        <v>55160032.799999997</v>
      </c>
      <c r="D25" s="7">
        <v>2202005.8199999998</v>
      </c>
      <c r="E25" s="8">
        <f t="shared" si="0"/>
        <v>3.9920313825484168</v>
      </c>
      <c r="F25" s="12">
        <v>2675548.44</v>
      </c>
      <c r="G25" s="8">
        <f t="shared" si="1"/>
        <v>82.301100853924353</v>
      </c>
    </row>
    <row r="26" spans="1:7" x14ac:dyDescent="0.25">
      <c r="A26" s="5"/>
      <c r="B26" s="2" t="s">
        <v>5</v>
      </c>
      <c r="C26" s="10">
        <v>4342061095.5600004</v>
      </c>
      <c r="D26" s="10">
        <v>754220758.01999998</v>
      </c>
      <c r="E26" s="9">
        <f t="shared" si="0"/>
        <v>17.370109296509735</v>
      </c>
      <c r="F26" s="13">
        <v>912398657.32000005</v>
      </c>
      <c r="G26" s="8">
        <f t="shared" si="1"/>
        <v>82.663510294434445</v>
      </c>
    </row>
    <row r="28" spans="1:7" x14ac:dyDescent="0.25">
      <c r="A28" s="4"/>
    </row>
  </sheetData>
  <mergeCells count="1">
    <mergeCell ref="A1:G1"/>
  </mergeCells>
  <pageMargins left="0.7" right="0.7" top="0.75" bottom="0.75" header="0.3" footer="0.3"/>
  <pageSetup paperSize="9" scale="61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Приложение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KovalevAM</dc:creator>
  <cp:lastModifiedBy>PC3</cp:lastModifiedBy>
  <cp:lastPrinted>2020-03-18T11:21:12Z</cp:lastPrinted>
  <dcterms:created xsi:type="dcterms:W3CDTF">2017-12-11T14:03:53Z</dcterms:created>
  <dcterms:modified xsi:type="dcterms:W3CDTF">2021-04-20T08:37:37Z</dcterms:modified>
</cp:coreProperties>
</file>