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W:\Мои Документы\Бухгалтерия\ИСПОЛНЕНИЕ ОКРУГ\2022год\2 квартал\на сайт\"/>
    </mc:Choice>
  </mc:AlternateContent>
  <xr:revisionPtr revIDLastSave="0" documentId="13_ncr:1_{909CC52A-C14E-42D7-AA3D-A08712A6D8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definedNames>
    <definedName name="_xlnm._FilterDatabase" localSheetId="0" hidden="1">Приложение!$A$5:$G$58</definedName>
    <definedName name="_xlnm.Print_Area" localSheetId="0">Приложение!$A$1:$G$60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2" i="3" l="1"/>
  <c r="G31" i="3"/>
  <c r="G14" i="3" l="1"/>
  <c r="C5" i="3" l="1"/>
  <c r="F20" i="3" l="1"/>
  <c r="E11" i="3"/>
  <c r="F32" i="3" l="1"/>
  <c r="D32" i="3"/>
  <c r="C32" i="3"/>
  <c r="E33" i="3"/>
  <c r="F45" i="3" l="1"/>
  <c r="F16" i="3"/>
  <c r="E6" i="3" l="1"/>
  <c r="E7" i="3"/>
  <c r="E8" i="3"/>
  <c r="E12" i="3"/>
  <c r="G25" i="3"/>
  <c r="G34" i="3"/>
  <c r="G39" i="3"/>
  <c r="G58" i="3"/>
  <c r="F57" i="3"/>
  <c r="F53" i="3"/>
  <c r="F49" i="3"/>
  <c r="F42" i="3"/>
  <c r="F35" i="3"/>
  <c r="F28" i="3"/>
  <c r="C13" i="3" l="1"/>
  <c r="C16" i="3"/>
  <c r="C20" i="3"/>
  <c r="C28" i="3"/>
  <c r="C35" i="3"/>
  <c r="C42" i="3"/>
  <c r="C45" i="3"/>
  <c r="C49" i="3"/>
  <c r="C53" i="3"/>
  <c r="C57" i="3"/>
  <c r="F13" i="3"/>
  <c r="F5" i="3"/>
  <c r="F4" i="3" l="1"/>
  <c r="E18" i="3"/>
  <c r="E23" i="3"/>
  <c r="D5" i="3"/>
  <c r="D13" i="3"/>
  <c r="D16" i="3"/>
  <c r="D20" i="3"/>
  <c r="D28" i="3"/>
  <c r="D35" i="3"/>
  <c r="D42" i="3"/>
  <c r="D45" i="3"/>
  <c r="D49" i="3"/>
  <c r="D53" i="3"/>
  <c r="D57" i="3"/>
  <c r="G57" i="3" s="1"/>
  <c r="E22" i="3"/>
  <c r="D4" i="3" l="1"/>
  <c r="G56" i="3"/>
  <c r="G55" i="3"/>
  <c r="G54" i="3"/>
  <c r="G52" i="3"/>
  <c r="G51" i="3"/>
  <c r="G50" i="3"/>
  <c r="G48" i="3"/>
  <c r="G47" i="3"/>
  <c r="G46" i="3"/>
  <c r="G44" i="3"/>
  <c r="G43" i="3"/>
  <c r="G41" i="3"/>
  <c r="G40" i="3"/>
  <c r="G38" i="3"/>
  <c r="G37" i="3"/>
  <c r="G36" i="3"/>
  <c r="G30" i="3"/>
  <c r="G29" i="3"/>
  <c r="G27" i="3"/>
  <c r="G24" i="3"/>
  <c r="G19" i="3"/>
  <c r="G17" i="3"/>
  <c r="G15" i="3"/>
  <c r="G12" i="3"/>
  <c r="G9" i="3"/>
  <c r="G8" i="3"/>
  <c r="G7" i="3"/>
  <c r="G6" i="3"/>
  <c r="E58" i="3"/>
  <c r="E56" i="3"/>
  <c r="E55" i="3"/>
  <c r="E54" i="3"/>
  <c r="E52" i="3"/>
  <c r="E51" i="3"/>
  <c r="E50" i="3"/>
  <c r="E48" i="3"/>
  <c r="E47" i="3"/>
  <c r="E46" i="3"/>
  <c r="E44" i="3"/>
  <c r="E43" i="3"/>
  <c r="E41" i="3"/>
  <c r="E40" i="3"/>
  <c r="E39" i="3"/>
  <c r="E38" i="3"/>
  <c r="E37" i="3"/>
  <c r="E36" i="3"/>
  <c r="E34" i="3"/>
  <c r="E31" i="3"/>
  <c r="E30" i="3"/>
  <c r="E29" i="3"/>
  <c r="E27" i="3"/>
  <c r="E25" i="3"/>
  <c r="E24" i="3"/>
  <c r="E17" i="3"/>
  <c r="E15" i="3"/>
  <c r="E14" i="3"/>
  <c r="G53" i="3" l="1"/>
  <c r="G42" i="3"/>
  <c r="G20" i="3"/>
  <c r="G16" i="3"/>
  <c r="G5" i="3"/>
  <c r="G13" i="3"/>
  <c r="G49" i="3"/>
  <c r="E13" i="3"/>
  <c r="E20" i="3"/>
  <c r="E42" i="3"/>
  <c r="G28" i="3"/>
  <c r="E35" i="3"/>
  <c r="G45" i="3"/>
  <c r="G35" i="3"/>
  <c r="E16" i="3"/>
  <c r="E28" i="3"/>
  <c r="E32" i="3"/>
  <c r="E45" i="3"/>
  <c r="E49" i="3"/>
  <c r="E53" i="3"/>
  <c r="E57" i="3"/>
  <c r="G4" i="3" l="1"/>
  <c r="E9" i="3"/>
  <c r="E5" i="3"/>
  <c r="C4" i="3" l="1"/>
  <c r="E4" i="3" s="1"/>
</calcChain>
</file>

<file path=xl/sharedStrings.xml><?xml version="1.0" encoding="utf-8"?>
<sst xmlns="http://schemas.openxmlformats.org/spreadsheetml/2006/main" count="122" uniqueCount="119">
  <si>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</si>
  <si>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</si>
  <si>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</si>
  <si>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</si>
  <si>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</si>
  <si>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</si>
  <si>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</si>
  <si>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</si>
  <si>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</si>
  <si>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</si>
  <si>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</si>
  <si>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</si>
  <si>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</si>
  <si>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</si>
  <si>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</si>
  <si>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</si>
  <si>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</si>
  <si>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</si>
  <si>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</si>
  <si>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</si>
  <si>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</si>
  <si>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</si>
  <si>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</si>
  <si>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</si>
  <si>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</si>
  <si>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</si>
  <si>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</si>
  <si>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</si>
  <si>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</si>
  <si>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</si>
  <si>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</si>
  <si>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</si>
  <si>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</si>
  <si>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</si>
  <si>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</si>
  <si>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</si>
  <si>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</si>
  <si>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</si>
  <si>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</si>
  <si>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</si>
  <si>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</si>
  <si>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</si>
  <si>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</si>
  <si>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</si>
  <si>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</si>
  <si>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</si>
  <si>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</si>
  <si>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</si>
  <si>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</si>
  <si>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</si>
  <si>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</si>
  <si>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</si>
  <si>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</si>
  <si>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</si>
  <si>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</si>
  <si>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</si>
  <si>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</si>
  <si>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</si>
  <si>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</si>
  <si>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</si>
  <si>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</si>
  <si>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</si>
  <si>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</si>
  <si>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</si>
  <si>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</si>
  <si>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</si>
  <si>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</si>
  <si>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</si>
  <si>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</si>
  <si>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</si>
  <si>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</si>
  <si>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</si>
  <si>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</si>
  <si>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</si>
  <si>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</si>
  <si>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</si>
  <si>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</si>
  <si>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</si>
  <si>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</si>
  <si>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</si>
  <si>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</si>
  <si>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</si>
  <si>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</si>
  <si>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</si>
  <si>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</si>
  <si>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</si>
  <si>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</si>
  <si>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</si>
  <si>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</si>
  <si>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</si>
  <si>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</si>
  <si>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</si>
  <si>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</si>
  <si>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</si>
  <si>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</si>
  <si>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Код</t>
  </si>
  <si>
    <t>Наименование разделов, подразделов</t>
  </si>
  <si>
    <t>* В соответствии с отчетом об исполнении бюджета</t>
  </si>
  <si>
    <t>0401</t>
  </si>
  <si>
    <t>Общеэкономические вопросы</t>
  </si>
  <si>
    <t>0405</t>
  </si>
  <si>
    <t>Сельское хозяйство и рыболовство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</si>
  <si>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</si>
  <si>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</si>
  <si>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0406</t>
  </si>
  <si>
    <t>Водное хозяйство</t>
  </si>
  <si>
    <t>0602</t>
  </si>
  <si>
    <t>Сбор, удаление отходов и очистка сточных вод</t>
  </si>
  <si>
    <t>0107</t>
  </si>
  <si>
    <t>Обеспечение проведения выборов и референдумов</t>
  </si>
  <si>
    <t>0410</t>
  </si>
  <si>
    <t>Связь и информатика</t>
  </si>
  <si>
    <r>
      <t>Утвержденные бюджетные назначения на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b/>
        <i/>
        <sz val="9"/>
        <color rgb="FFC00000"/>
        <rFont val="Times New Roman"/>
        <family val="1"/>
        <charset val="204"/>
      </rPr>
      <t>2022 год</t>
    </r>
    <r>
      <rPr>
        <i/>
        <sz val="9"/>
        <color theme="0" tint="-0.499984740745262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</si>
  <si>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t>-</t>
  </si>
  <si>
    <r>
      <t xml:space="preserve">Темп роста к соответствующему периоду </t>
    </r>
    <r>
      <rPr>
        <i/>
        <sz val="9"/>
        <color rgb="FFC00000"/>
        <rFont val="Times New Roman"/>
        <family val="1"/>
        <charset val="204"/>
      </rPr>
      <t>2021</t>
    </r>
    <r>
      <rPr>
        <sz val="9"/>
        <color rgb="FFC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года, %</t>
    </r>
  </si>
  <si>
    <r>
      <t xml:space="preserve">% исполнения утвержденных бюджетных назначений на  </t>
    </r>
    <r>
      <rPr>
        <i/>
        <sz val="9"/>
        <color rgb="FFC00000"/>
        <rFont val="Times New Roman"/>
        <family val="1"/>
        <charset val="204"/>
      </rPr>
      <t>2022 год</t>
    </r>
  </si>
  <si>
    <t>Сведения об исполнении бюджета Рузского городского округа Московской области о распределении ассигнований по разделам и подразделам классификации расходов бюджета в сравнении с запланированными значениями на 2022 год и соответствующим периодом прошлого года (по состоянию на 01.07.2022)</t>
  </si>
  <si>
    <r>
      <t xml:space="preserve">Фактически исполнено по состоянию на </t>
    </r>
    <r>
      <rPr>
        <i/>
        <sz val="9"/>
        <color rgb="FFC00000"/>
        <rFont val="Times New Roman"/>
        <family val="1"/>
        <charset val="204"/>
      </rPr>
      <t>01.07.2022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</si>
  <si>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rgb="FFC00000"/>
        <rFont val="Times New Roman"/>
        <family val="1"/>
        <charset val="204"/>
      </rPr>
      <t>01.07.2021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</si>
</sst>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&gt;=50]#,##0.0,;[Red][&lt;=-50]\-#,##0.0,;#,##0.0,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"/>
      <family val="2"/>
      <charset val="204"/>
    </font>
    <font>
      <b/>
      <i/>
      <sz val="9"/>
      <color rgb="FFC00000"/>
      <name val="Times New Roman"/>
      <family val="1"/>
      <charset val="204"/>
    </font>
    <font>
      <i/>
      <sz val="9"/>
      <color rgb="FFC0000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8"/>
      <color indexed="8"/>
      <name val="Arial"/>
    </font>
    <font>
      <sz val="8"/>
      <color rgb="FF000000"/>
      <name val="Arial"/>
    </font>
    <font>
      <sz val="8"/>
      <color indexed="8"/>
      <name val="Arial"/>
      <family val="2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2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0" fillId="0" borderId="0" xfId="0" applyNumberFormat="1"/>
    <xf numFmtId="49" fontId="5" fillId="0" borderId="0" xfId="0" applyNumberFormat="1" applyFont="1"/>
    <xf numFmtId="164" fontId="12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164" fontId="14" fillId="0" borderId="4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165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5" fontId="5" fillId="0" borderId="1" xfId="0" applyNumberFormat="1" applyFont="1" applyFill="1" applyBorder="1" applyAlignment="1">
      <alignment horizontal="center"/>
    </xf>
    <xf numFmtId="165" fontId="15" fillId="0" borderId="2" xfId="0" applyNumberFormat="1" applyFont="1" applyFill="1" applyBorder="1" applyAlignment="1">
      <alignment horizontal="center" wrapText="1"/>
    </xf>
  </cellXfs>
  <cellStyles count="3">
    <cellStyle name="Обычный" xfId="0" builtinId="0"/>
    <cellStyle name="Обычный 2" xfId="1" xr:uid="{00000000-0005-0000-0000-000001000000}"/>
    <cellStyle name="Обычный 26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0"/>
  <sheetViews>
    <sheetView tabSelected="1" topLeftCell="A37" zoomScale="120" zoomScaleNormal="120" zoomScaleSheetLayoutView="70" workbookViewId="0">
      <selection activeCell="E9" sqref="E9"/>
    </sheetView>
  </sheetViews>
  <sheetFormatPr defaultRowHeight="15" x14ac:dyDescent="0.25"/>
  <cols>
    <col min="1" max="1" width="6.7109375" customWidth="1"/>
    <col min="2" max="2" width="54.28515625" customWidth="1"/>
    <col min="3" max="5" width="15.42578125" customWidth="1"/>
    <col min="6" max="6" width="15.42578125" style="11" customWidth="1"/>
    <col min="7" max="7" width="15.42578125" customWidth="1"/>
  </cols>
  <sheetData>
    <row r="1" spans="1:8" ht="58.5" customHeight="1" x14ac:dyDescent="0.25">
      <c r="A1" s="25" t="s">
        <v>116</v>
      </c>
      <c r="B1" s="25"/>
      <c r="C1" s="25"/>
      <c r="D1" s="25"/>
      <c r="E1" s="25"/>
      <c r="F1" s="25"/>
      <c r="G1" s="25"/>
    </row>
    <row r="3" spans="1:8" ht="60" x14ac:dyDescent="0.25">
      <c r="A3" s="1" t="s">
        <v>95</v>
      </c>
      <c r="B3" s="1" t="s">
        <v>96</v>
      </c>
      <c r="C3" s="10" t="s">
        <v>112</v>
      </c>
      <c r="D3" s="10" t="s">
        <v>117</v>
      </c>
      <c r="E3" s="10" t="s">
        <v>115</v>
      </c>
      <c r="F3" s="10" t="s">
        <v>118</v>
      </c>
      <c r="G3" s="10" t="s">
        <v>114</v>
      </c>
    </row>
    <row r="4" spans="1:8" x14ac:dyDescent="0.25">
      <c r="A4" s="5"/>
      <c r="B4" s="6" t="s">
        <v>0</v>
      </c>
      <c r="C4" s="15">
        <f>C5+C13+C16+C20+C28+C32+C35+C42+C45+C49+C53+C57</f>
        <v>5336559154.79</v>
      </c>
      <c r="D4" s="15">
        <f>D5+D13+D16+D20+D28+D32+D35+D42+D45+D49+D53+D57</f>
        <v>2008764537.7000005</v>
      </c>
      <c r="E4" s="16">
        <f>D4/C4*100</f>
        <v>37.641567898614397</v>
      </c>
      <c r="F4" s="15">
        <f>F5+F13+F16+F20+F28+F32+F35+F42+F45+F49+F53+F57</f>
        <v>1667016529.6399996</v>
      </c>
      <c r="G4" s="16">
        <f>D4/F4*100</f>
        <v>120.50057704789545</v>
      </c>
    </row>
    <row r="5" spans="1:8" x14ac:dyDescent="0.25">
      <c r="A5" s="5" t="s">
        <v>1</v>
      </c>
      <c r="B5" s="6" t="s">
        <v>2</v>
      </c>
      <c r="C5" s="15">
        <f>SUM(C6:C12)</f>
        <v>568866700.56999993</v>
      </c>
      <c r="D5" s="15">
        <f>SUM(D6:D12)</f>
        <v>210778955.06999999</v>
      </c>
      <c r="E5" s="16">
        <f t="shared" ref="E5:E58" si="0">D5/C5*100</f>
        <v>37.052433348410297</v>
      </c>
      <c r="F5" s="17">
        <f>SUM(F6:F12)</f>
        <v>210767969.78000003</v>
      </c>
      <c r="G5" s="16">
        <f t="shared" ref="G5:G58" si="1">D5/F5*100</f>
        <v>100.00521203008761</v>
      </c>
      <c r="H5" s="11"/>
    </row>
    <row r="6" spans="1:8" ht="24.75" x14ac:dyDescent="0.25">
      <c r="A6" s="7" t="s">
        <v>3</v>
      </c>
      <c r="B6" s="8" t="s">
        <v>4</v>
      </c>
      <c r="C6" s="26">
        <v>2490000</v>
      </c>
      <c r="D6" s="26">
        <v>1247690.2</v>
      </c>
      <c r="E6" s="18">
        <f t="shared" si="0"/>
        <v>50.108040160642567</v>
      </c>
      <c r="F6" s="19">
        <v>1193295.23</v>
      </c>
      <c r="G6" s="18">
        <f t="shared" si="1"/>
        <v>104.55838325943864</v>
      </c>
      <c r="H6" s="11"/>
    </row>
    <row r="7" spans="1:8" ht="36.75" x14ac:dyDescent="0.25">
      <c r="A7" s="7" t="s">
        <v>5</v>
      </c>
      <c r="B7" s="8" t="s">
        <v>6</v>
      </c>
      <c r="C7" s="26">
        <v>6281577.0099999998</v>
      </c>
      <c r="D7" s="26">
        <v>3129646.96</v>
      </c>
      <c r="E7" s="18">
        <f t="shared" si="0"/>
        <v>49.822631403192815</v>
      </c>
      <c r="F7" s="19">
        <v>2647080.17</v>
      </c>
      <c r="G7" s="18">
        <f t="shared" si="1"/>
        <v>118.23015394354302</v>
      </c>
      <c r="H7" s="11"/>
    </row>
    <row r="8" spans="1:8" ht="36.75" x14ac:dyDescent="0.25">
      <c r="A8" s="7" t="s">
        <v>7</v>
      </c>
      <c r="B8" s="8" t="s">
        <v>8</v>
      </c>
      <c r="C8" s="26">
        <v>171874034.13999999</v>
      </c>
      <c r="D8" s="26">
        <v>72943422.530000001</v>
      </c>
      <c r="E8" s="18">
        <f t="shared" si="0"/>
        <v>42.440047965932969</v>
      </c>
      <c r="F8" s="19">
        <v>73728046.730000004</v>
      </c>
      <c r="G8" s="18">
        <f t="shared" si="1"/>
        <v>98.93578599352648</v>
      </c>
      <c r="H8" s="11"/>
    </row>
    <row r="9" spans="1:8" ht="24.75" x14ac:dyDescent="0.25">
      <c r="A9" s="7" t="s">
        <v>9</v>
      </c>
      <c r="B9" s="8" t="s">
        <v>10</v>
      </c>
      <c r="C9" s="26">
        <v>24208676.289999999</v>
      </c>
      <c r="D9" s="26">
        <v>12909016.390000001</v>
      </c>
      <c r="E9" s="18">
        <f t="shared" si="0"/>
        <v>53.323925006723286</v>
      </c>
      <c r="F9" s="19">
        <v>11595461.720000001</v>
      </c>
      <c r="G9" s="18">
        <f t="shared" si="1"/>
        <v>111.32817909039676</v>
      </c>
      <c r="H9" s="11"/>
    </row>
    <row r="10" spans="1:8" x14ac:dyDescent="0.25">
      <c r="A10" s="13" t="s">
        <v>108</v>
      </c>
      <c r="B10" s="14" t="s">
        <v>109</v>
      </c>
      <c r="C10" s="26">
        <v>4257000</v>
      </c>
      <c r="D10" s="26">
        <v>0</v>
      </c>
      <c r="E10" s="18">
        <v>0</v>
      </c>
      <c r="F10" s="19">
        <v>0</v>
      </c>
      <c r="G10" s="20">
        <v>0</v>
      </c>
      <c r="H10" s="11"/>
    </row>
    <row r="11" spans="1:8" x14ac:dyDescent="0.25">
      <c r="A11" s="7" t="s">
        <v>11</v>
      </c>
      <c r="B11" s="8" t="s">
        <v>12</v>
      </c>
      <c r="C11" s="26">
        <v>500000</v>
      </c>
      <c r="D11" s="26">
        <v>0</v>
      </c>
      <c r="E11" s="18">
        <f t="shared" si="0"/>
        <v>0</v>
      </c>
      <c r="F11" s="21">
        <v>0</v>
      </c>
      <c r="G11" s="18">
        <v>0</v>
      </c>
      <c r="H11" s="11"/>
    </row>
    <row r="12" spans="1:8" x14ac:dyDescent="0.25">
      <c r="A12" s="7" t="s">
        <v>13</v>
      </c>
      <c r="B12" s="8" t="s">
        <v>14</v>
      </c>
      <c r="C12" s="26">
        <v>359255413.13</v>
      </c>
      <c r="D12" s="26">
        <v>120549178.98999999</v>
      </c>
      <c r="E12" s="18">
        <f t="shared" si="0"/>
        <v>33.555285344128727</v>
      </c>
      <c r="F12" s="19">
        <v>121604085.93000001</v>
      </c>
      <c r="G12" s="18">
        <f t="shared" si="1"/>
        <v>99.132506994372491</v>
      </c>
      <c r="H12" s="11"/>
    </row>
    <row r="13" spans="1:8" x14ac:dyDescent="0.25">
      <c r="A13" s="5" t="s">
        <v>15</v>
      </c>
      <c r="B13" s="6" t="s">
        <v>16</v>
      </c>
      <c r="C13" s="15">
        <f>SUM(C14:C15)</f>
        <v>5181600</v>
      </c>
      <c r="D13" s="15">
        <f>SUM(D14:D15)</f>
        <v>1845148.04</v>
      </c>
      <c r="E13" s="16">
        <f t="shared" si="0"/>
        <v>35.60961942257218</v>
      </c>
      <c r="F13" s="17">
        <f>SUM(F14:F15)</f>
        <v>1572447.1099999999</v>
      </c>
      <c r="G13" s="16">
        <f t="shared" si="1"/>
        <v>117.3424548441569</v>
      </c>
    </row>
    <row r="14" spans="1:8" x14ac:dyDescent="0.25">
      <c r="A14" s="7" t="s">
        <v>17</v>
      </c>
      <c r="B14" s="8" t="s">
        <v>18</v>
      </c>
      <c r="C14" s="26">
        <v>5100000</v>
      </c>
      <c r="D14" s="26">
        <v>1830855.5</v>
      </c>
      <c r="E14" s="18">
        <f t="shared" si="0"/>
        <v>35.899127450980394</v>
      </c>
      <c r="F14" s="19">
        <v>1544355.89</v>
      </c>
      <c r="G14" s="18">
        <f t="shared" si="1"/>
        <v>118.55139814955477</v>
      </c>
    </row>
    <row r="15" spans="1:8" x14ac:dyDescent="0.25">
      <c r="A15" s="7" t="s">
        <v>19</v>
      </c>
      <c r="B15" s="8" t="s">
        <v>20</v>
      </c>
      <c r="C15" s="26">
        <v>81600</v>
      </c>
      <c r="D15" s="26">
        <v>14292.54</v>
      </c>
      <c r="E15" s="18">
        <f t="shared" si="0"/>
        <v>17.515367647058824</v>
      </c>
      <c r="F15" s="19">
        <v>28091.22</v>
      </c>
      <c r="G15" s="18">
        <f t="shared" si="1"/>
        <v>50.879029105891448</v>
      </c>
    </row>
    <row r="16" spans="1:8" x14ac:dyDescent="0.25">
      <c r="A16" s="5" t="s">
        <v>21</v>
      </c>
      <c r="B16" s="6" t="s">
        <v>22</v>
      </c>
      <c r="C16" s="15">
        <f>SUM(C17:C19)</f>
        <v>52512163.379999995</v>
      </c>
      <c r="D16" s="15">
        <f>SUM(D17:D19)</f>
        <v>9535559.1699999999</v>
      </c>
      <c r="E16" s="16">
        <f t="shared" si="0"/>
        <v>18.158762763203455</v>
      </c>
      <c r="F16" s="22">
        <f>SUM(F17:F19)</f>
        <v>5033826.1500000004</v>
      </c>
      <c r="G16" s="16">
        <f t="shared" si="1"/>
        <v>189.42964826069726</v>
      </c>
    </row>
    <row r="17" spans="1:7" ht="24.75" x14ac:dyDescent="0.25">
      <c r="A17" s="7" t="s">
        <v>23</v>
      </c>
      <c r="B17" s="8" t="s">
        <v>24</v>
      </c>
      <c r="C17" s="26">
        <v>7733437.2999999998</v>
      </c>
      <c r="D17" s="26">
        <v>1701401.2</v>
      </c>
      <c r="E17" s="18">
        <f t="shared" si="0"/>
        <v>22.000581811143668</v>
      </c>
      <c r="F17" s="19">
        <v>0</v>
      </c>
      <c r="G17" s="18" t="e">
        <f t="shared" si="1"/>
        <v>#DIV/0!</v>
      </c>
    </row>
    <row r="18" spans="1:7" ht="24.75" x14ac:dyDescent="0.25">
      <c r="A18" s="7" t="s">
        <v>102</v>
      </c>
      <c r="B18" s="8" t="s">
        <v>103</v>
      </c>
      <c r="C18" s="26">
        <v>16746773.939999999</v>
      </c>
      <c r="D18" s="26">
        <v>5629205.8300000001</v>
      </c>
      <c r="E18" s="18">
        <f t="shared" si="0"/>
        <v>33.613672998562016</v>
      </c>
      <c r="F18" s="21">
        <v>5033826.1500000004</v>
      </c>
      <c r="G18" s="18">
        <v>0</v>
      </c>
    </row>
    <row r="19" spans="1:7" ht="24.75" x14ac:dyDescent="0.25">
      <c r="A19" s="7" t="s">
        <v>25</v>
      </c>
      <c r="B19" s="8" t="s">
        <v>26</v>
      </c>
      <c r="C19" s="26">
        <v>28031952.140000001</v>
      </c>
      <c r="D19" s="26">
        <v>2204952.14</v>
      </c>
      <c r="E19" s="18">
        <v>0</v>
      </c>
      <c r="F19" s="19">
        <v>0</v>
      </c>
      <c r="G19" s="18" t="e">
        <f t="shared" si="1"/>
        <v>#DIV/0!</v>
      </c>
    </row>
    <row r="20" spans="1:7" x14ac:dyDescent="0.25">
      <c r="A20" s="5" t="s">
        <v>27</v>
      </c>
      <c r="B20" s="6" t="s">
        <v>28</v>
      </c>
      <c r="C20" s="15">
        <f>SUM(C21:C27)</f>
        <v>450532721.31</v>
      </c>
      <c r="D20" s="15">
        <f>SUM(D21:D27)</f>
        <v>191094995.48000002</v>
      </c>
      <c r="E20" s="16">
        <f t="shared" si="0"/>
        <v>42.415342202972298</v>
      </c>
      <c r="F20" s="15">
        <f>SUM(F21:F27)</f>
        <v>114629428.39</v>
      </c>
      <c r="G20" s="16">
        <f t="shared" si="1"/>
        <v>166.70675075674606</v>
      </c>
    </row>
    <row r="21" spans="1:7" x14ac:dyDescent="0.25">
      <c r="A21" s="7" t="s">
        <v>98</v>
      </c>
      <c r="B21" s="4" t="s">
        <v>99</v>
      </c>
      <c r="C21" s="26">
        <v>600000</v>
      </c>
      <c r="D21" s="26">
        <v>0</v>
      </c>
      <c r="E21" s="18">
        <v>0</v>
      </c>
      <c r="F21" s="19">
        <v>0</v>
      </c>
      <c r="G21" s="18">
        <v>0</v>
      </c>
    </row>
    <row r="22" spans="1:7" x14ac:dyDescent="0.25">
      <c r="A22" s="7" t="s">
        <v>100</v>
      </c>
      <c r="B22" s="9" t="s">
        <v>101</v>
      </c>
      <c r="C22" s="26">
        <v>2043000</v>
      </c>
      <c r="D22" s="26">
        <v>0</v>
      </c>
      <c r="E22" s="18">
        <f t="shared" si="0"/>
        <v>0</v>
      </c>
      <c r="F22" s="19">
        <v>526757.01</v>
      </c>
      <c r="G22" s="18">
        <v>0</v>
      </c>
    </row>
    <row r="23" spans="1:7" x14ac:dyDescent="0.25">
      <c r="A23" s="7" t="s">
        <v>104</v>
      </c>
      <c r="B23" s="9" t="s">
        <v>105</v>
      </c>
      <c r="C23" s="26">
        <v>10714577.77</v>
      </c>
      <c r="D23" s="26">
        <v>2565627.38</v>
      </c>
      <c r="E23" s="18">
        <f t="shared" si="0"/>
        <v>23.945202835557001</v>
      </c>
      <c r="F23" s="27">
        <v>2201308.7999999998</v>
      </c>
      <c r="G23" s="18">
        <v>0</v>
      </c>
    </row>
    <row r="24" spans="1:7" x14ac:dyDescent="0.25">
      <c r="A24" s="7" t="s">
        <v>29</v>
      </c>
      <c r="B24" s="8" t="s">
        <v>30</v>
      </c>
      <c r="C24" s="26">
        <v>102292119.13</v>
      </c>
      <c r="D24" s="26">
        <v>48369485.030000001</v>
      </c>
      <c r="E24" s="18">
        <f t="shared" si="0"/>
        <v>47.28564178881529</v>
      </c>
      <c r="F24" s="19">
        <v>59239257.619999997</v>
      </c>
      <c r="G24" s="18">
        <f t="shared" si="1"/>
        <v>81.65106548139758</v>
      </c>
    </row>
    <row r="25" spans="1:7" x14ac:dyDescent="0.25">
      <c r="A25" s="7" t="s">
        <v>31</v>
      </c>
      <c r="B25" s="8" t="s">
        <v>32</v>
      </c>
      <c r="C25" s="26">
        <v>315641769.17000002</v>
      </c>
      <c r="D25" s="26">
        <v>134263945.58000001</v>
      </c>
      <c r="E25" s="18">
        <f t="shared" si="0"/>
        <v>42.536811884262193</v>
      </c>
      <c r="F25" s="19">
        <v>46783991.189999998</v>
      </c>
      <c r="G25" s="18">
        <f t="shared" si="1"/>
        <v>286.98694182530267</v>
      </c>
    </row>
    <row r="26" spans="1:7" x14ac:dyDescent="0.25">
      <c r="A26" s="13" t="s">
        <v>110</v>
      </c>
      <c r="B26" s="14" t="s">
        <v>111</v>
      </c>
      <c r="C26" s="26" t="s">
        <v>113</v>
      </c>
      <c r="D26" s="26" t="s">
        <v>113</v>
      </c>
      <c r="E26" s="20">
        <v>0</v>
      </c>
      <c r="F26" s="19" t="s">
        <v>113</v>
      </c>
      <c r="G26" s="20">
        <v>0</v>
      </c>
    </row>
    <row r="27" spans="1:7" x14ac:dyDescent="0.25">
      <c r="A27" s="7" t="s">
        <v>33</v>
      </c>
      <c r="B27" s="8" t="s">
        <v>34</v>
      </c>
      <c r="C27" s="26">
        <v>19241255.239999998</v>
      </c>
      <c r="D27" s="26">
        <v>5895937.4900000002</v>
      </c>
      <c r="E27" s="18">
        <f t="shared" si="0"/>
        <v>30.642166617815736</v>
      </c>
      <c r="F27" s="19">
        <v>5878113.7699999996</v>
      </c>
      <c r="G27" s="18">
        <f t="shared" si="1"/>
        <v>100.30322175952034</v>
      </c>
    </row>
    <row r="28" spans="1:7" x14ac:dyDescent="0.25">
      <c r="A28" s="5" t="s">
        <v>35</v>
      </c>
      <c r="B28" s="6" t="s">
        <v>36</v>
      </c>
      <c r="C28" s="15">
        <f>SUM(C29:C31)</f>
        <v>888928462.94000006</v>
      </c>
      <c r="D28" s="15">
        <f>SUM(D29:D31)</f>
        <v>159861556.22</v>
      </c>
      <c r="E28" s="16">
        <f t="shared" si="0"/>
        <v>17.98362442926863</v>
      </c>
      <c r="F28" s="17">
        <f>SUM(F29:F31)</f>
        <v>227337705.90000001</v>
      </c>
      <c r="G28" s="16">
        <f t="shared" si="1"/>
        <v>70.318980121282209</v>
      </c>
    </row>
    <row r="29" spans="1:7" x14ac:dyDescent="0.25">
      <c r="A29" s="7" t="s">
        <v>37</v>
      </c>
      <c r="B29" s="8" t="s">
        <v>38</v>
      </c>
      <c r="C29" s="26">
        <v>223044908.94</v>
      </c>
      <c r="D29" s="26">
        <v>12154564.439999999</v>
      </c>
      <c r="E29" s="18">
        <f t="shared" si="0"/>
        <v>5.4493799019055968</v>
      </c>
      <c r="F29" s="19">
        <v>30133506.079999998</v>
      </c>
      <c r="G29" s="18">
        <f t="shared" si="1"/>
        <v>40.335712703763811</v>
      </c>
    </row>
    <row r="30" spans="1:7" x14ac:dyDescent="0.25">
      <c r="A30" s="7" t="s">
        <v>39</v>
      </c>
      <c r="B30" s="8" t="s">
        <v>40</v>
      </c>
      <c r="C30" s="26">
        <v>157866230.74000001</v>
      </c>
      <c r="D30" s="26">
        <v>13586422.470000001</v>
      </c>
      <c r="E30" s="18">
        <f t="shared" si="0"/>
        <v>8.6062879985880887</v>
      </c>
      <c r="F30" s="19">
        <v>50863222.020000003</v>
      </c>
      <c r="G30" s="18">
        <f t="shared" si="1"/>
        <v>26.711682686279026</v>
      </c>
    </row>
    <row r="31" spans="1:7" x14ac:dyDescent="0.25">
      <c r="A31" s="7" t="s">
        <v>41</v>
      </c>
      <c r="B31" s="8" t="s">
        <v>42</v>
      </c>
      <c r="C31" s="26">
        <v>508017323.25999999</v>
      </c>
      <c r="D31" s="26">
        <v>134120569.31</v>
      </c>
      <c r="E31" s="18">
        <f t="shared" si="0"/>
        <v>26.400786581318599</v>
      </c>
      <c r="F31" s="19">
        <v>146340977.80000001</v>
      </c>
      <c r="G31" s="18">
        <f>D31/F31*100</f>
        <v>91.649359821347304</v>
      </c>
    </row>
    <row r="32" spans="1:7" x14ac:dyDescent="0.25">
      <c r="A32" s="5" t="s">
        <v>43</v>
      </c>
      <c r="B32" s="6" t="s">
        <v>44</v>
      </c>
      <c r="C32" s="15">
        <f>SUM(C33:C34)</f>
        <v>68128588.140000001</v>
      </c>
      <c r="D32" s="15">
        <f>SUM(D33:D34)</f>
        <v>22664423.52</v>
      </c>
      <c r="E32" s="16">
        <f t="shared" si="0"/>
        <v>33.267126383752476</v>
      </c>
      <c r="F32" s="17">
        <f>SUM(F33:F34)</f>
        <v>4405035.03</v>
      </c>
      <c r="G32" s="16">
        <f>D32/F32*100</f>
        <v>514.51176586897645</v>
      </c>
    </row>
    <row r="33" spans="1:7" x14ac:dyDescent="0.25">
      <c r="A33" s="13" t="s">
        <v>106</v>
      </c>
      <c r="B33" s="14" t="s">
        <v>107</v>
      </c>
      <c r="C33" s="23">
        <v>53849365.079999998</v>
      </c>
      <c r="D33" s="23">
        <v>19729758.370000001</v>
      </c>
      <c r="E33" s="18">
        <f t="shared" si="0"/>
        <v>36.63879479486706</v>
      </c>
      <c r="F33" s="24" t="s">
        <v>113</v>
      </c>
      <c r="G33" s="20">
        <v>0</v>
      </c>
    </row>
    <row r="34" spans="1:7" x14ac:dyDescent="0.25">
      <c r="A34" s="7" t="s">
        <v>45</v>
      </c>
      <c r="B34" s="8" t="s">
        <v>46</v>
      </c>
      <c r="C34" s="23">
        <v>14279223.060000001</v>
      </c>
      <c r="D34" s="23">
        <v>2934665.15</v>
      </c>
      <c r="E34" s="18">
        <f t="shared" si="0"/>
        <v>20.551994584500875</v>
      </c>
      <c r="F34" s="19">
        <v>4405035.03</v>
      </c>
      <c r="G34" s="18">
        <f t="shared" si="1"/>
        <v>66.620699495322739</v>
      </c>
    </row>
    <row r="35" spans="1:7" x14ac:dyDescent="0.25">
      <c r="A35" s="5" t="s">
        <v>47</v>
      </c>
      <c r="B35" s="6" t="s">
        <v>48</v>
      </c>
      <c r="C35" s="15">
        <f>SUM(C36:C41)</f>
        <v>2744321028.21</v>
      </c>
      <c r="D35" s="15">
        <f>SUM(D36:D41)</f>
        <v>1189236834.8800004</v>
      </c>
      <c r="E35" s="16">
        <f t="shared" si="0"/>
        <v>43.334464978963751</v>
      </c>
      <c r="F35" s="17">
        <f>SUM(F36:F41)</f>
        <v>883210903.25999999</v>
      </c>
      <c r="G35" s="16">
        <f t="shared" si="1"/>
        <v>134.64924747763359</v>
      </c>
    </row>
    <row r="36" spans="1:7" x14ac:dyDescent="0.25">
      <c r="A36" s="7" t="s">
        <v>49</v>
      </c>
      <c r="B36" s="8" t="s">
        <v>50</v>
      </c>
      <c r="C36" s="26">
        <v>535234442.38</v>
      </c>
      <c r="D36" s="26">
        <v>287709768.25999999</v>
      </c>
      <c r="E36" s="18">
        <f t="shared" si="0"/>
        <v>53.75397124681578</v>
      </c>
      <c r="F36" s="19">
        <v>243360015.53</v>
      </c>
      <c r="G36" s="18">
        <f t="shared" si="1"/>
        <v>118.22392747362922</v>
      </c>
    </row>
    <row r="37" spans="1:7" x14ac:dyDescent="0.25">
      <c r="A37" s="7" t="s">
        <v>51</v>
      </c>
      <c r="B37" s="8" t="s">
        <v>52</v>
      </c>
      <c r="C37" s="26">
        <v>2037190444.3</v>
      </c>
      <c r="D37" s="26">
        <v>820536366.20000005</v>
      </c>
      <c r="E37" s="18">
        <f t="shared" si="0"/>
        <v>40.277842874034533</v>
      </c>
      <c r="F37" s="19">
        <v>573879360.73000002</v>
      </c>
      <c r="G37" s="18">
        <f t="shared" si="1"/>
        <v>142.98063710746479</v>
      </c>
    </row>
    <row r="38" spans="1:7" x14ac:dyDescent="0.25">
      <c r="A38" s="7" t="s">
        <v>53</v>
      </c>
      <c r="B38" s="8" t="s">
        <v>54</v>
      </c>
      <c r="C38" s="26">
        <v>134526753.90000001</v>
      </c>
      <c r="D38" s="26">
        <v>67753973.379999995</v>
      </c>
      <c r="E38" s="18">
        <f t="shared" si="0"/>
        <v>50.364683169538658</v>
      </c>
      <c r="F38" s="19">
        <v>52863324.539999999</v>
      </c>
      <c r="G38" s="18">
        <f t="shared" si="1"/>
        <v>128.16820351268811</v>
      </c>
    </row>
    <row r="39" spans="1:7" ht="14.25" customHeight="1" x14ac:dyDescent="0.25">
      <c r="A39" s="7" t="s">
        <v>55</v>
      </c>
      <c r="B39" s="8" t="s">
        <v>56</v>
      </c>
      <c r="C39" s="26">
        <v>1995209.83</v>
      </c>
      <c r="D39" s="26">
        <v>655475</v>
      </c>
      <c r="E39" s="18">
        <f t="shared" si="0"/>
        <v>32.852434372779726</v>
      </c>
      <c r="F39" s="19">
        <v>466275</v>
      </c>
      <c r="G39" s="18">
        <f t="shared" si="1"/>
        <v>140.57691276607153</v>
      </c>
    </row>
    <row r="40" spans="1:7" x14ac:dyDescent="0.25">
      <c r="A40" s="7" t="s">
        <v>57</v>
      </c>
      <c r="B40" s="8" t="s">
        <v>58</v>
      </c>
      <c r="C40" s="26">
        <v>17461300</v>
      </c>
      <c r="D40" s="26">
        <v>4112955.88</v>
      </c>
      <c r="E40" s="18">
        <f t="shared" si="0"/>
        <v>23.55469455309742</v>
      </c>
      <c r="F40" s="19">
        <v>5673883.0999999996</v>
      </c>
      <c r="G40" s="18">
        <f t="shared" si="1"/>
        <v>72.489260132976668</v>
      </c>
    </row>
    <row r="41" spans="1:7" x14ac:dyDescent="0.25">
      <c r="A41" s="7" t="s">
        <v>59</v>
      </c>
      <c r="B41" s="8" t="s">
        <v>60</v>
      </c>
      <c r="C41" s="26">
        <v>17912877.800000001</v>
      </c>
      <c r="D41" s="26">
        <v>8468296.1600000001</v>
      </c>
      <c r="E41" s="18">
        <f t="shared" si="0"/>
        <v>47.2749061013524</v>
      </c>
      <c r="F41" s="19">
        <v>6968044.3600000003</v>
      </c>
      <c r="G41" s="18">
        <f t="shared" si="1"/>
        <v>121.53045707648164</v>
      </c>
    </row>
    <row r="42" spans="1:7" x14ac:dyDescent="0.25">
      <c r="A42" s="5" t="s">
        <v>61</v>
      </c>
      <c r="B42" s="6" t="s">
        <v>62</v>
      </c>
      <c r="C42" s="15">
        <f>SUM(C43:C44)</f>
        <v>258494994.75</v>
      </c>
      <c r="D42" s="15">
        <f>SUM(D43:D44)</f>
        <v>115217996.90000001</v>
      </c>
      <c r="E42" s="16">
        <f t="shared" si="0"/>
        <v>44.572622000449783</v>
      </c>
      <c r="F42" s="17">
        <f>SUM(F43:F44)</f>
        <v>111620526.72</v>
      </c>
      <c r="G42" s="16">
        <f t="shared" si="1"/>
        <v>103.22294678739894</v>
      </c>
    </row>
    <row r="43" spans="1:7" x14ac:dyDescent="0.25">
      <c r="A43" s="7" t="s">
        <v>63</v>
      </c>
      <c r="B43" s="8" t="s">
        <v>64</v>
      </c>
      <c r="C43" s="26">
        <v>248886292.31</v>
      </c>
      <c r="D43" s="26">
        <v>110830762.54000001</v>
      </c>
      <c r="E43" s="18">
        <f t="shared" si="0"/>
        <v>44.530681666451478</v>
      </c>
      <c r="F43" s="19">
        <v>107549236.17</v>
      </c>
      <c r="G43" s="18">
        <f t="shared" si="1"/>
        <v>103.05118519374045</v>
      </c>
    </row>
    <row r="44" spans="1:7" x14ac:dyDescent="0.25">
      <c r="A44" s="7" t="s">
        <v>65</v>
      </c>
      <c r="B44" s="8" t="s">
        <v>66</v>
      </c>
      <c r="C44" s="26">
        <v>9608702.4399999995</v>
      </c>
      <c r="D44" s="26">
        <v>4387234.3600000003</v>
      </c>
      <c r="E44" s="18">
        <f t="shared" si="0"/>
        <v>45.658967872044961</v>
      </c>
      <c r="F44" s="19">
        <v>4071290.55</v>
      </c>
      <c r="G44" s="18">
        <f t="shared" si="1"/>
        <v>107.76028647722036</v>
      </c>
    </row>
    <row r="45" spans="1:7" x14ac:dyDescent="0.25">
      <c r="A45" s="5" t="s">
        <v>67</v>
      </c>
      <c r="B45" s="6" t="s">
        <v>68</v>
      </c>
      <c r="C45" s="15">
        <f>SUM(C46:C48)</f>
        <v>167851353.26999998</v>
      </c>
      <c r="D45" s="15">
        <f>SUM(D46:D48)</f>
        <v>49103134.099999994</v>
      </c>
      <c r="E45" s="16">
        <f t="shared" si="0"/>
        <v>29.253939955440433</v>
      </c>
      <c r="F45" s="17">
        <f>SUM(F46:F48)</f>
        <v>47845046.350000001</v>
      </c>
      <c r="G45" s="16">
        <f t="shared" si="1"/>
        <v>102.62950471569559</v>
      </c>
    </row>
    <row r="46" spans="1:7" x14ac:dyDescent="0.25">
      <c r="A46" s="7" t="s">
        <v>69</v>
      </c>
      <c r="B46" s="8" t="s">
        <v>70</v>
      </c>
      <c r="C46" s="26">
        <v>15400000</v>
      </c>
      <c r="D46" s="26">
        <v>7598096.7699999996</v>
      </c>
      <c r="E46" s="18">
        <f t="shared" si="0"/>
        <v>49.338290714285712</v>
      </c>
      <c r="F46" s="19">
        <v>7408343.2699999996</v>
      </c>
      <c r="G46" s="18">
        <f t="shared" si="1"/>
        <v>102.56134864549817</v>
      </c>
    </row>
    <row r="47" spans="1:7" x14ac:dyDescent="0.25">
      <c r="A47" s="7" t="s">
        <v>71</v>
      </c>
      <c r="B47" s="8" t="s">
        <v>72</v>
      </c>
      <c r="C47" s="26">
        <v>50194801.469999999</v>
      </c>
      <c r="D47" s="26">
        <v>19643918.039999999</v>
      </c>
      <c r="E47" s="18">
        <f t="shared" si="0"/>
        <v>39.135363553017754</v>
      </c>
      <c r="F47" s="19">
        <v>24963266.75</v>
      </c>
      <c r="G47" s="18">
        <f t="shared" si="1"/>
        <v>78.691295641424801</v>
      </c>
    </row>
    <row r="48" spans="1:7" x14ac:dyDescent="0.25">
      <c r="A48" s="7" t="s">
        <v>73</v>
      </c>
      <c r="B48" s="8" t="s">
        <v>74</v>
      </c>
      <c r="C48" s="26">
        <v>102256551.8</v>
      </c>
      <c r="D48" s="26">
        <v>21861119.289999999</v>
      </c>
      <c r="E48" s="18">
        <f t="shared" si="0"/>
        <v>21.378697897771278</v>
      </c>
      <c r="F48" s="19">
        <v>15473436.33</v>
      </c>
      <c r="G48" s="18">
        <f t="shared" si="1"/>
        <v>141.28160560957954</v>
      </c>
    </row>
    <row r="49" spans="1:7" x14ac:dyDescent="0.25">
      <c r="A49" s="5" t="s">
        <v>75</v>
      </c>
      <c r="B49" s="6" t="s">
        <v>76</v>
      </c>
      <c r="C49" s="15">
        <f>SUM(C50:C52)</f>
        <v>108694073.00999999</v>
      </c>
      <c r="D49" s="15">
        <f>SUM(D50:D52)</f>
        <v>52186984.43</v>
      </c>
      <c r="E49" s="16">
        <f t="shared" si="0"/>
        <v>48.01272321923085</v>
      </c>
      <c r="F49" s="17">
        <f>SUM(F50:F52)</f>
        <v>47400001.539999999</v>
      </c>
      <c r="G49" s="16">
        <f t="shared" si="1"/>
        <v>110.09911969298219</v>
      </c>
    </row>
    <row r="50" spans="1:7" x14ac:dyDescent="0.25">
      <c r="A50" s="7" t="s">
        <v>77</v>
      </c>
      <c r="B50" s="8" t="s">
        <v>78</v>
      </c>
      <c r="C50" s="26">
        <v>42012063.75</v>
      </c>
      <c r="D50" s="26">
        <v>18641880.670000002</v>
      </c>
      <c r="E50" s="18">
        <f t="shared" si="0"/>
        <v>44.372684905297</v>
      </c>
      <c r="F50" s="19">
        <v>15447878.529999999</v>
      </c>
      <c r="G50" s="18">
        <f t="shared" si="1"/>
        <v>120.67599207099671</v>
      </c>
    </row>
    <row r="51" spans="1:7" x14ac:dyDescent="0.25">
      <c r="A51" s="7" t="s">
        <v>79</v>
      </c>
      <c r="B51" s="8" t="s">
        <v>80</v>
      </c>
      <c r="C51" s="26">
        <v>57625263.259999998</v>
      </c>
      <c r="D51" s="26">
        <v>28765400.41</v>
      </c>
      <c r="E51" s="18">
        <f t="shared" si="0"/>
        <v>49.91803730286334</v>
      </c>
      <c r="F51" s="19">
        <v>27257876.02</v>
      </c>
      <c r="G51" s="18">
        <f t="shared" si="1"/>
        <v>105.5306010963359</v>
      </c>
    </row>
    <row r="52" spans="1:7" x14ac:dyDescent="0.25">
      <c r="A52" s="7" t="s">
        <v>81</v>
      </c>
      <c r="B52" s="8" t="s">
        <v>82</v>
      </c>
      <c r="C52" s="26">
        <v>9056746</v>
      </c>
      <c r="D52" s="26">
        <v>4779703.3499999996</v>
      </c>
      <c r="E52" s="18">
        <f t="shared" si="0"/>
        <v>52.775062367874725</v>
      </c>
      <c r="F52" s="19">
        <v>4694246.99</v>
      </c>
      <c r="G52" s="18">
        <f t="shared" si="1"/>
        <v>101.82044873612412</v>
      </c>
    </row>
    <row r="53" spans="1:7" x14ac:dyDescent="0.25">
      <c r="A53" s="5" t="s">
        <v>83</v>
      </c>
      <c r="B53" s="6" t="s">
        <v>84</v>
      </c>
      <c r="C53" s="15">
        <f>SUM(C54:C56)</f>
        <v>20283169.210000001</v>
      </c>
      <c r="D53" s="15">
        <f>SUM(D54:D56)</f>
        <v>7238949.8899999997</v>
      </c>
      <c r="E53" s="16">
        <f t="shared" si="0"/>
        <v>35.689441896639387</v>
      </c>
      <c r="F53" s="17">
        <f>SUM(F54:F56)</f>
        <v>7937620.5600000005</v>
      </c>
      <c r="G53" s="16">
        <f t="shared" si="1"/>
        <v>91.197983517619789</v>
      </c>
    </row>
    <row r="54" spans="1:7" x14ac:dyDescent="0.25">
      <c r="A54" s="7" t="s">
        <v>85</v>
      </c>
      <c r="B54" s="8" t="s">
        <v>86</v>
      </c>
      <c r="C54" s="26">
        <v>11191930.48</v>
      </c>
      <c r="D54" s="26">
        <v>4298395.5199999996</v>
      </c>
      <c r="E54" s="18">
        <f t="shared" si="0"/>
        <v>38.406202823375644</v>
      </c>
      <c r="F54" s="19">
        <v>5801497.9900000002</v>
      </c>
      <c r="G54" s="18">
        <f t="shared" si="1"/>
        <v>74.09113176302246</v>
      </c>
    </row>
    <row r="55" spans="1:7" x14ac:dyDescent="0.25">
      <c r="A55" s="7" t="s">
        <v>87</v>
      </c>
      <c r="B55" s="8" t="s">
        <v>88</v>
      </c>
      <c r="C55" s="26">
        <v>4470129.5999999996</v>
      </c>
      <c r="D55" s="26">
        <v>2059279.2</v>
      </c>
      <c r="E55" s="18">
        <f t="shared" si="0"/>
        <v>46.067550256261029</v>
      </c>
      <c r="F55" s="19">
        <v>1302840</v>
      </c>
      <c r="G55" s="18">
        <f t="shared" si="1"/>
        <v>158.06079027355622</v>
      </c>
    </row>
    <row r="56" spans="1:7" x14ac:dyDescent="0.25">
      <c r="A56" s="7" t="s">
        <v>89</v>
      </c>
      <c r="B56" s="8" t="s">
        <v>90</v>
      </c>
      <c r="C56" s="26">
        <v>4621109.13</v>
      </c>
      <c r="D56" s="26">
        <v>881275.17</v>
      </c>
      <c r="E56" s="18">
        <f t="shared" si="0"/>
        <v>19.070641813646155</v>
      </c>
      <c r="F56" s="19">
        <v>833282.57</v>
      </c>
      <c r="G56" s="18">
        <f t="shared" si="1"/>
        <v>105.75946284343858</v>
      </c>
    </row>
    <row r="57" spans="1:7" x14ac:dyDescent="0.25">
      <c r="A57" s="5" t="s">
        <v>91</v>
      </c>
      <c r="B57" s="6" t="s">
        <v>92</v>
      </c>
      <c r="C57" s="15">
        <f>SUM(C58:C58)</f>
        <v>2764300</v>
      </c>
      <c r="D57" s="15">
        <f>SUM(D58:D58)</f>
        <v>0</v>
      </c>
      <c r="E57" s="16">
        <f t="shared" si="0"/>
        <v>0</v>
      </c>
      <c r="F57" s="17">
        <f>SUM(F58:F58)</f>
        <v>5256018.8499999996</v>
      </c>
      <c r="G57" s="16">
        <f t="shared" si="1"/>
        <v>0</v>
      </c>
    </row>
    <row r="58" spans="1:7" x14ac:dyDescent="0.25">
      <c r="A58" s="7" t="s">
        <v>93</v>
      </c>
      <c r="B58" s="8" t="s">
        <v>94</v>
      </c>
      <c r="C58" s="26">
        <v>2764300</v>
      </c>
      <c r="D58" s="26">
        <v>0</v>
      </c>
      <c r="E58" s="18">
        <f t="shared" si="0"/>
        <v>0</v>
      </c>
      <c r="F58" s="19">
        <v>5256018.8499999996</v>
      </c>
      <c r="G58" s="18">
        <f t="shared" si="1"/>
        <v>0</v>
      </c>
    </row>
    <row r="59" spans="1:7" x14ac:dyDescent="0.25">
      <c r="A59" s="2"/>
      <c r="F59" s="12"/>
    </row>
    <row r="60" spans="1:7" x14ac:dyDescent="0.25">
      <c r="A60" s="3" t="s">
        <v>97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PC3</cp:lastModifiedBy>
  <dcterms:created xsi:type="dcterms:W3CDTF">2017-12-11T14:03:53Z</dcterms:created>
  <dcterms:modified xsi:type="dcterms:W3CDTF">2022-07-13T09:49:46Z</dcterms:modified>
</cp:coreProperties>
</file>