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C3\Desktop\Отчеты\2023\март\на сайт\"/>
    </mc:Choice>
  </mc:AlternateContent>
  <xr:revisionPtr revIDLastSave="0" documentId="13_ncr:1_{7DC0B8D8-FD39-40F6-9EC6-ED816E199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F6" i="3" l="1"/>
  <c r="F7" i="3"/>
  <c r="F9" i="3"/>
  <c r="G9" i="3" s="1"/>
  <c r="F12" i="3"/>
  <c r="G12" i="3" s="1"/>
  <c r="F17" i="3"/>
  <c r="G17" i="3" s="1"/>
  <c r="F25" i="3"/>
  <c r="G25" i="3" s="1"/>
  <c r="G7" i="3"/>
  <c r="G8" i="3"/>
  <c r="G10" i="3"/>
  <c r="G11" i="3"/>
  <c r="G13" i="3"/>
  <c r="G14" i="3"/>
  <c r="G15" i="3"/>
  <c r="G18" i="3"/>
  <c r="G19" i="3"/>
  <c r="G20" i="3"/>
  <c r="G21" i="3"/>
  <c r="G22" i="3"/>
  <c r="G23" i="3"/>
  <c r="G26" i="3"/>
  <c r="G27" i="3"/>
  <c r="G28" i="3"/>
  <c r="G31" i="3"/>
  <c r="G32" i="3"/>
  <c r="F24" i="3" l="1"/>
  <c r="F5" i="3"/>
  <c r="G5" i="3" s="1"/>
  <c r="G24" i="3"/>
  <c r="G6" i="3"/>
  <c r="F4" i="3" l="1"/>
  <c r="G4" i="3" s="1"/>
  <c r="E5" i="3"/>
  <c r="D25" i="3"/>
  <c r="D6" i="3"/>
  <c r="D17" i="3"/>
  <c r="D5" i="3" s="1"/>
  <c r="D24" i="3"/>
  <c r="C24" i="3"/>
  <c r="D9" i="3"/>
  <c r="D12" i="3"/>
  <c r="C17" i="3"/>
  <c r="C12" i="3" l="1"/>
  <c r="E11" i="3" l="1"/>
  <c r="C25" i="3"/>
  <c r="E28" i="3"/>
  <c r="E21" i="3"/>
  <c r="E20" i="3"/>
  <c r="E19" i="3"/>
  <c r="E18" i="3"/>
  <c r="E15" i="3"/>
  <c r="E14" i="3"/>
  <c r="E13" i="3"/>
  <c r="E10" i="3"/>
  <c r="E8" i="3"/>
  <c r="D7" i="3"/>
  <c r="C7" i="3"/>
  <c r="C9" i="3"/>
  <c r="C6" i="3" l="1"/>
  <c r="E7" i="3"/>
  <c r="E25" i="3"/>
  <c r="E9" i="3"/>
  <c r="E12" i="3"/>
  <c r="E24" i="3"/>
  <c r="E17" i="3"/>
  <c r="D4" i="3" l="1"/>
  <c r="C5" i="3"/>
  <c r="E6" i="3"/>
  <c r="C4" i="3" l="1"/>
  <c r="E4" i="3" s="1"/>
</calcChain>
</file>

<file path=xl/sharedStrings.xml><?xml version="1.0" encoding="utf-8"?>
<sst xmlns="http://schemas.openxmlformats.org/spreadsheetml/2006/main" count="63" uniqueCount="63">
  <si>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</si>
  <si>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</si>
  <si>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</si>
  <si>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</si>
  <si>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</si>
  <si>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</si>
  <si>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</si>
  <si>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</si>
  <si>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</si>
  <si>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</si>
  <si>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</si>
  <si>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</si>
  <si>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</si>
  <si>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</si>
  <si>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</si>
  <si>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</si>
  <si>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</si>
  <si>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</si>
  <si>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</si>
  <si>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</si>
  <si>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</si>
  <si>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</si>
  <si>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</si>
  <si>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</si>
  <si>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</si>
  <si>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</si>
  <si>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</si>
  <si>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</si>
  <si>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</si>
  <si>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</si>
  <si>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</si>
  <si>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</si>
  <si>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</si>
  <si>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</si>
  <si>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</si>
  <si>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</si>
  <si>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</si>
  <si>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</si>
  <si>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</si>
  <si>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</si>
  <si>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</si>
  <si>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</si>
  <si>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</si>
  <si>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</si>
  <si>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</si>
  <si>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</si>
  <si>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</si>
  <si>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</si>
  <si>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</si>
  <si>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</si>
  <si>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</si>
  <si>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</si>
  <si>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</si>
  <si>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</si>
  <si>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</si>
  <si>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</si>
  <si>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2023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01.04.2023</t>
    </r>
    <r>
      <rPr>
        <b/>
        <sz val="11"/>
        <rFont val="Times New Roman"/>
        <family val="1"/>
        <charset val="204"/>
      </rPr>
      <t>)</t>
    </r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</si>
  <si>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2023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</si>
  <si>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01.04.2023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</si>
  <si>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01.04.2023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</si>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</sst>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&gt;=50]#,##0.0,;[Red][&lt;=-50]\-#,##0.0,;#,##0.0,"/>
    <numFmt numFmtId="167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/>
    <xf numFmtId="165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Normal="100" workbookViewId="0">
      <selection activeCell="E30" sqref="E30"/>
    </sheetView>
  </sheetViews>
  <sheetFormatPr defaultRowHeight="15" x14ac:dyDescent="0.25"/>
  <cols>
    <col min="1" max="1" width="20.5703125" customWidth="1"/>
    <col min="2" max="2" width="54.28515625" customWidth="1"/>
    <col min="3" max="3" width="16.5703125" customWidth="1"/>
    <col min="4" max="5" width="15.42578125" customWidth="1"/>
    <col min="6" max="6" width="15.42578125" style="20" customWidth="1"/>
    <col min="7" max="7" width="15.42578125" customWidth="1"/>
    <col min="9" max="9" width="13.28515625" customWidth="1"/>
  </cols>
  <sheetData>
    <row r="1" spans="1:9" ht="28.15" customHeight="1" x14ac:dyDescent="0.25">
      <c r="A1" s="14" t="s">
        <v>56</v>
      </c>
      <c r="B1" s="14"/>
      <c r="C1" s="14"/>
      <c r="D1" s="14"/>
      <c r="E1" s="14"/>
      <c r="F1" s="14"/>
      <c r="G1" s="14"/>
    </row>
    <row r="3" spans="1:9" ht="60" x14ac:dyDescent="0.25">
      <c r="A3" s="3" t="s">
        <v>0</v>
      </c>
      <c r="B3" s="3" t="s">
        <v>1</v>
      </c>
      <c r="C3" s="3" t="s">
        <v>57</v>
      </c>
      <c r="D3" s="3" t="s">
        <v>58</v>
      </c>
      <c r="E3" s="3" t="s">
        <v>59</v>
      </c>
      <c r="F3" s="15" t="s">
        <v>60</v>
      </c>
      <c r="G3" s="3" t="s">
        <v>2</v>
      </c>
    </row>
    <row r="4" spans="1:9" x14ac:dyDescent="0.25">
      <c r="A4" s="3"/>
      <c r="B4" s="4" t="s">
        <v>3</v>
      </c>
      <c r="C4" s="8">
        <f>C5+C24</f>
        <v>5230984355.2000008</v>
      </c>
      <c r="D4" s="8">
        <f>D5+D24</f>
        <v>1098473609.8099999</v>
      </c>
      <c r="E4" s="9">
        <f>D4/C4*100</f>
        <v>20.999367140489202</v>
      </c>
      <c r="F4" s="16">
        <f>F5+F24</f>
        <v>944295.1</v>
      </c>
      <c r="G4" s="8">
        <f>D4/F4*100</f>
        <v>116327.36522830628</v>
      </c>
    </row>
    <row r="5" spans="1:9" x14ac:dyDescent="0.25">
      <c r="A5" s="5" t="s">
        <v>4</v>
      </c>
      <c r="B5" s="4" t="s">
        <v>5</v>
      </c>
      <c r="C5" s="8">
        <f>C6+C17</f>
        <v>2825244000</v>
      </c>
      <c r="D5" s="8">
        <f>D6+D17</f>
        <v>448824873.83000004</v>
      </c>
      <c r="E5" s="9">
        <f>D5/C5*100</f>
        <v>15.886234032529581</v>
      </c>
      <c r="F5" s="16">
        <f>F6+F17</f>
        <v>524169.19999999995</v>
      </c>
      <c r="G5" s="8">
        <f>((D5/F5)*100)</f>
        <v>85625.95319030575</v>
      </c>
    </row>
    <row r="6" spans="1:9" x14ac:dyDescent="0.25">
      <c r="A6" s="5"/>
      <c r="B6" s="6" t="s">
        <v>6</v>
      </c>
      <c r="C6" s="10">
        <f>C7+C9+C11+C12+C15+C16</f>
        <v>2587898000</v>
      </c>
      <c r="D6" s="10">
        <f>D7+D9+D11+D12+D15+D16</f>
        <v>377051784.07000005</v>
      </c>
      <c r="E6" s="11">
        <f t="shared" ref="E6:E30" si="0">D6/C6*100</f>
        <v>14.569808550027863</v>
      </c>
      <c r="F6" s="17">
        <f>F7+F9+F11+F12+F15+F16</f>
        <v>470762.8</v>
      </c>
      <c r="G6" s="10">
        <f t="shared" ref="G6:G31" si="1">D6/F6*100</f>
        <v>80093.793322242127</v>
      </c>
    </row>
    <row r="7" spans="1:9" x14ac:dyDescent="0.25">
      <c r="A7" s="5" t="s">
        <v>7</v>
      </c>
      <c r="B7" s="4" t="s">
        <v>8</v>
      </c>
      <c r="C7" s="8">
        <f>C8</f>
        <v>1753559000</v>
      </c>
      <c r="D7" s="8">
        <f>D8</f>
        <v>267923826.86000001</v>
      </c>
      <c r="E7" s="9">
        <f t="shared" si="0"/>
        <v>15.278860127318215</v>
      </c>
      <c r="F7" s="16">
        <f>F8</f>
        <v>304214.3</v>
      </c>
      <c r="G7" s="8">
        <f>D7/F7*100</f>
        <v>88070.753695667823</v>
      </c>
    </row>
    <row r="8" spans="1:9" x14ac:dyDescent="0.25">
      <c r="A8" s="3" t="s">
        <v>9</v>
      </c>
      <c r="B8" s="6" t="s">
        <v>10</v>
      </c>
      <c r="C8" s="10">
        <v>1753559000</v>
      </c>
      <c r="D8" s="12">
        <v>267923826.86000001</v>
      </c>
      <c r="E8" s="11">
        <f t="shared" si="0"/>
        <v>15.278860127318215</v>
      </c>
      <c r="F8" s="18">
        <v>304214.3</v>
      </c>
      <c r="G8" s="10">
        <f t="shared" si="1"/>
        <v>88070.753695667823</v>
      </c>
      <c r="I8" s="2"/>
    </row>
    <row r="9" spans="1:9" ht="24" x14ac:dyDescent="0.25">
      <c r="A9" s="5" t="s">
        <v>11</v>
      </c>
      <c r="B9" s="4" t="s">
        <v>12</v>
      </c>
      <c r="C9" s="8">
        <f>C10</f>
        <v>111696000</v>
      </c>
      <c r="D9" s="8">
        <f>D10</f>
        <v>26458930.739999998</v>
      </c>
      <c r="E9" s="9">
        <f t="shared" si="0"/>
        <v>23.688342232488178</v>
      </c>
      <c r="F9" s="16">
        <f>F10</f>
        <v>25853.200000000001</v>
      </c>
      <c r="G9" s="8">
        <f t="shared" si="1"/>
        <v>102342.96234121887</v>
      </c>
    </row>
    <row r="10" spans="1:9" ht="24" x14ac:dyDescent="0.25">
      <c r="A10" s="3" t="s">
        <v>13</v>
      </c>
      <c r="B10" s="6" t="s">
        <v>14</v>
      </c>
      <c r="C10" s="10">
        <v>111696000</v>
      </c>
      <c r="D10" s="10">
        <v>26458930.739999998</v>
      </c>
      <c r="E10" s="11">
        <f t="shared" si="0"/>
        <v>23.688342232488178</v>
      </c>
      <c r="F10" s="17">
        <v>25853.200000000001</v>
      </c>
      <c r="G10" s="10">
        <f t="shared" si="1"/>
        <v>102342.96234121887</v>
      </c>
    </row>
    <row r="11" spans="1:9" x14ac:dyDescent="0.25">
      <c r="A11" s="5" t="s">
        <v>15</v>
      </c>
      <c r="B11" s="4" t="s">
        <v>16</v>
      </c>
      <c r="C11" s="8">
        <v>253011000</v>
      </c>
      <c r="D11" s="8">
        <v>21441175.449999999</v>
      </c>
      <c r="E11" s="9">
        <f t="shared" ref="E11" si="2">D11/C11*100</f>
        <v>8.4744044527708287</v>
      </c>
      <c r="F11" s="16">
        <v>45577.7</v>
      </c>
      <c r="G11" s="8">
        <f t="shared" ref="G11" si="3">D11/F11*100</f>
        <v>47043.127340782885</v>
      </c>
    </row>
    <row r="12" spans="1:9" x14ac:dyDescent="0.25">
      <c r="A12" s="5" t="s">
        <v>17</v>
      </c>
      <c r="B12" s="4" t="s">
        <v>18</v>
      </c>
      <c r="C12" s="8">
        <f>C13+C14</f>
        <v>455851000</v>
      </c>
      <c r="D12" s="8">
        <f>D13+D14</f>
        <v>58778043.850000001</v>
      </c>
      <c r="E12" s="9">
        <f t="shared" si="0"/>
        <v>12.89413511213094</v>
      </c>
      <c r="F12" s="16">
        <f>F13+F14</f>
        <v>91989.099999999991</v>
      </c>
      <c r="G12" s="8">
        <f t="shared" si="1"/>
        <v>63896.748473460444</v>
      </c>
    </row>
    <row r="13" spans="1:9" x14ac:dyDescent="0.25">
      <c r="A13" s="3" t="s">
        <v>53</v>
      </c>
      <c r="B13" s="6" t="s">
        <v>52</v>
      </c>
      <c r="C13" s="10">
        <v>84366000</v>
      </c>
      <c r="D13" s="12">
        <v>4407761.88</v>
      </c>
      <c r="E13" s="11">
        <f t="shared" si="0"/>
        <v>5.2245713676125449</v>
      </c>
      <c r="F13" s="18">
        <v>6557.9</v>
      </c>
      <c r="G13" s="10">
        <f t="shared" si="1"/>
        <v>67213.008432577495</v>
      </c>
    </row>
    <row r="14" spans="1:9" x14ac:dyDescent="0.25">
      <c r="A14" s="3" t="s">
        <v>55</v>
      </c>
      <c r="B14" s="6" t="s">
        <v>54</v>
      </c>
      <c r="C14" s="10">
        <v>371485000</v>
      </c>
      <c r="D14" s="10">
        <v>54370281.969999999</v>
      </c>
      <c r="E14" s="11">
        <f t="shared" si="0"/>
        <v>14.635929302663634</v>
      </c>
      <c r="F14" s="17">
        <v>85431.2</v>
      </c>
      <c r="G14" s="10">
        <f t="shared" si="1"/>
        <v>63642.184553184314</v>
      </c>
    </row>
    <row r="15" spans="1:9" x14ac:dyDescent="0.25">
      <c r="A15" s="5" t="s">
        <v>19</v>
      </c>
      <c r="B15" s="4" t="s">
        <v>20</v>
      </c>
      <c r="C15" s="8">
        <v>13781000</v>
      </c>
      <c r="D15" s="13">
        <v>2452064.04</v>
      </c>
      <c r="E15" s="9">
        <f t="shared" si="0"/>
        <v>17.793077715695524</v>
      </c>
      <c r="F15" s="19">
        <v>3130.6</v>
      </c>
      <c r="G15" s="8">
        <f t="shared" si="1"/>
        <v>78325.689644157668</v>
      </c>
    </row>
    <row r="16" spans="1:9" ht="24" x14ac:dyDescent="0.25">
      <c r="A16" s="5" t="s">
        <v>21</v>
      </c>
      <c r="B16" s="4" t="s">
        <v>22</v>
      </c>
      <c r="C16" s="8">
        <v>0</v>
      </c>
      <c r="D16" s="13">
        <v>-2256.87</v>
      </c>
      <c r="E16" s="9">
        <v>0</v>
      </c>
      <c r="F16" s="19">
        <v>-2.1</v>
      </c>
      <c r="G16" s="8">
        <v>0</v>
      </c>
    </row>
    <row r="17" spans="1:7" x14ac:dyDescent="0.25">
      <c r="A17" s="3"/>
      <c r="B17" s="6" t="s">
        <v>23</v>
      </c>
      <c r="C17" s="10">
        <f>SUM(C18:C23)</f>
        <v>237346000</v>
      </c>
      <c r="D17" s="10">
        <f>SUM(D18:D23)</f>
        <v>71773089.75999999</v>
      </c>
      <c r="E17" s="11">
        <f t="shared" si="0"/>
        <v>30.239856479569905</v>
      </c>
      <c r="F17" s="17">
        <f>SUM(F18:F23)</f>
        <v>53406.399999999994</v>
      </c>
      <c r="G17" s="10">
        <f t="shared" si="1"/>
        <v>134390.42841307409</v>
      </c>
    </row>
    <row r="18" spans="1:7" ht="36" x14ac:dyDescent="0.25">
      <c r="A18" s="5" t="s">
        <v>24</v>
      </c>
      <c r="B18" s="4" t="s">
        <v>25</v>
      </c>
      <c r="C18" s="8">
        <v>149730000</v>
      </c>
      <c r="D18" s="13">
        <v>34763827.75</v>
      </c>
      <c r="E18" s="9">
        <f t="shared" si="0"/>
        <v>23.2176769852401</v>
      </c>
      <c r="F18" s="19">
        <v>39978</v>
      </c>
      <c r="G18" s="8">
        <f t="shared" si="1"/>
        <v>86957.395942768533</v>
      </c>
    </row>
    <row r="19" spans="1:7" x14ac:dyDescent="0.25">
      <c r="A19" s="5" t="s">
        <v>26</v>
      </c>
      <c r="B19" s="4" t="s">
        <v>27</v>
      </c>
      <c r="C19" s="8">
        <v>559000</v>
      </c>
      <c r="D19" s="13">
        <v>250338.68</v>
      </c>
      <c r="E19" s="9">
        <f t="shared" si="0"/>
        <v>44.783305903398926</v>
      </c>
      <c r="F19" s="19">
        <v>359.8</v>
      </c>
      <c r="G19" s="8">
        <f t="shared" si="1"/>
        <v>69577.176209004989</v>
      </c>
    </row>
    <row r="20" spans="1:7" ht="24" x14ac:dyDescent="0.25">
      <c r="A20" s="5" t="s">
        <v>28</v>
      </c>
      <c r="B20" s="4" t="s">
        <v>29</v>
      </c>
      <c r="C20" s="8">
        <v>4334000</v>
      </c>
      <c r="D20" s="13">
        <v>1390018.31</v>
      </c>
      <c r="E20" s="9">
        <f t="shared" si="0"/>
        <v>32.072411398246423</v>
      </c>
      <c r="F20" s="19">
        <v>1121.5999999999999</v>
      </c>
      <c r="G20" s="8">
        <f t="shared" si="1"/>
        <v>123931.73234664767</v>
      </c>
    </row>
    <row r="21" spans="1:7" ht="24" x14ac:dyDescent="0.25">
      <c r="A21" s="5" t="s">
        <v>30</v>
      </c>
      <c r="B21" s="4" t="s">
        <v>31</v>
      </c>
      <c r="C21" s="8">
        <v>76825000</v>
      </c>
      <c r="D21" s="13">
        <v>24129887.890000001</v>
      </c>
      <c r="E21" s="9">
        <f t="shared" si="0"/>
        <v>31.408900605271722</v>
      </c>
      <c r="F21" s="19">
        <v>4337.2</v>
      </c>
      <c r="G21" s="8">
        <f t="shared" si="1"/>
        <v>556347.13386516646</v>
      </c>
    </row>
    <row r="22" spans="1:7" x14ac:dyDescent="0.25">
      <c r="A22" s="5" t="s">
        <v>32</v>
      </c>
      <c r="B22" s="4" t="s">
        <v>33</v>
      </c>
      <c r="C22" s="8">
        <v>3898000</v>
      </c>
      <c r="D22" s="13">
        <v>11230776.310000001</v>
      </c>
      <c r="E22" s="9">
        <v>0</v>
      </c>
      <c r="F22" s="19">
        <v>7534.7</v>
      </c>
      <c r="G22" s="8">
        <f t="shared" si="1"/>
        <v>149054.06067925729</v>
      </c>
    </row>
    <row r="23" spans="1:7" x14ac:dyDescent="0.25">
      <c r="A23" s="5" t="s">
        <v>34</v>
      </c>
      <c r="B23" s="7" t="s">
        <v>35</v>
      </c>
      <c r="C23" s="13">
        <v>2000000</v>
      </c>
      <c r="D23" s="13">
        <v>8240.82</v>
      </c>
      <c r="E23" s="9">
        <v>0</v>
      </c>
      <c r="F23" s="19">
        <v>75.099999999999994</v>
      </c>
      <c r="G23" s="8">
        <f t="shared" si="1"/>
        <v>10973.129161118508</v>
      </c>
    </row>
    <row r="24" spans="1:7" x14ac:dyDescent="0.25">
      <c r="A24" s="5" t="s">
        <v>36</v>
      </c>
      <c r="B24" s="4" t="s">
        <v>37</v>
      </c>
      <c r="C24" s="13">
        <f>C25+C31+C32+C30</f>
        <v>2405740355.2000003</v>
      </c>
      <c r="D24" s="13">
        <f>D25+D31+D32+D30</f>
        <v>649648735.9799999</v>
      </c>
      <c r="E24" s="9">
        <f t="shared" si="0"/>
        <v>27.004108509706221</v>
      </c>
      <c r="F24" s="19">
        <f>F25+F31+F32</f>
        <v>420125.9</v>
      </c>
      <c r="G24" s="8">
        <f t="shared" si="1"/>
        <v>154631.91771323784</v>
      </c>
    </row>
    <row r="25" spans="1:7" ht="24" x14ac:dyDescent="0.25">
      <c r="A25" s="5" t="s">
        <v>38</v>
      </c>
      <c r="B25" s="4" t="s">
        <v>39</v>
      </c>
      <c r="C25" s="13">
        <f>C26+C27+C28+C29</f>
        <v>2470266567.6900001</v>
      </c>
      <c r="D25" s="13">
        <f>D26+D27+D28+D29</f>
        <v>656404885.17999995</v>
      </c>
      <c r="E25" s="9">
        <f t="shared" si="0"/>
        <v>26.572228834146365</v>
      </c>
      <c r="F25" s="19">
        <f>F26+F27+F28+F29</f>
        <v>449280.30000000005</v>
      </c>
      <c r="G25" s="8">
        <f t="shared" si="1"/>
        <v>146101.41712868333</v>
      </c>
    </row>
    <row r="26" spans="1:7" x14ac:dyDescent="0.25">
      <c r="A26" s="3" t="s">
        <v>40</v>
      </c>
      <c r="B26" s="6" t="s">
        <v>41</v>
      </c>
      <c r="C26" s="12">
        <v>0</v>
      </c>
      <c r="D26" s="12">
        <v>0</v>
      </c>
      <c r="E26" s="11">
        <v>0</v>
      </c>
      <c r="F26" s="18">
        <v>204.5</v>
      </c>
      <c r="G26" s="10">
        <f t="shared" si="1"/>
        <v>0</v>
      </c>
    </row>
    <row r="27" spans="1:7" ht="24" x14ac:dyDescent="0.25">
      <c r="A27" s="3" t="s">
        <v>42</v>
      </c>
      <c r="B27" s="6" t="s">
        <v>43</v>
      </c>
      <c r="C27" s="12">
        <v>1230544487.6900001</v>
      </c>
      <c r="D27" s="12">
        <v>362008916.27999997</v>
      </c>
      <c r="E27" s="11">
        <f>D27/C27*100</f>
        <v>29.418596393826409</v>
      </c>
      <c r="F27" s="18">
        <v>126734.9</v>
      </c>
      <c r="G27" s="10">
        <f t="shared" si="1"/>
        <v>285642.64167171001</v>
      </c>
    </row>
    <row r="28" spans="1:7" x14ac:dyDescent="0.25">
      <c r="A28" s="3" t="s">
        <v>44</v>
      </c>
      <c r="B28" s="6" t="s">
        <v>45</v>
      </c>
      <c r="C28" s="12">
        <v>1239722080</v>
      </c>
      <c r="D28" s="12">
        <v>294395968.89999998</v>
      </c>
      <c r="E28" s="11">
        <f t="shared" si="0"/>
        <v>23.746932772222625</v>
      </c>
      <c r="F28" s="18">
        <v>321501.90000000002</v>
      </c>
      <c r="G28" s="10">
        <f t="shared" si="1"/>
        <v>91568.967057426387</v>
      </c>
    </row>
    <row r="29" spans="1:7" x14ac:dyDescent="0.25">
      <c r="A29" s="3" t="s">
        <v>46</v>
      </c>
      <c r="B29" s="6" t="s">
        <v>47</v>
      </c>
      <c r="C29" s="12">
        <v>0</v>
      </c>
      <c r="D29" s="12">
        <v>0</v>
      </c>
      <c r="E29" s="11">
        <v>0</v>
      </c>
      <c r="F29" s="18">
        <v>839</v>
      </c>
      <c r="G29" s="10">
        <v>0</v>
      </c>
    </row>
    <row r="30" spans="1:7" ht="84" x14ac:dyDescent="0.25">
      <c r="A30" s="5" t="s">
        <v>61</v>
      </c>
      <c r="B30" s="4" t="s">
        <v>62</v>
      </c>
      <c r="C30" s="13">
        <v>0</v>
      </c>
      <c r="D30" s="13">
        <v>-39367.07</v>
      </c>
      <c r="E30" s="9">
        <v>0</v>
      </c>
      <c r="F30" s="19">
        <v>0</v>
      </c>
      <c r="G30" s="10">
        <v>0</v>
      </c>
    </row>
    <row r="31" spans="1:7" ht="72" x14ac:dyDescent="0.25">
      <c r="A31" s="5" t="s">
        <v>48</v>
      </c>
      <c r="B31" s="4" t="s">
        <v>49</v>
      </c>
      <c r="C31" s="13">
        <v>0</v>
      </c>
      <c r="D31" s="13">
        <v>48288.21</v>
      </c>
      <c r="E31" s="9">
        <v>0</v>
      </c>
      <c r="F31" s="19">
        <v>334.8</v>
      </c>
      <c r="G31" s="8">
        <f t="shared" si="1"/>
        <v>14423.001792114695</v>
      </c>
    </row>
    <row r="32" spans="1:7" ht="36" x14ac:dyDescent="0.25">
      <c r="A32" s="5" t="s">
        <v>50</v>
      </c>
      <c r="B32" s="4" t="s">
        <v>51</v>
      </c>
      <c r="C32" s="13">
        <v>-64526212.490000002</v>
      </c>
      <c r="D32" s="13">
        <v>-6765070.3399999999</v>
      </c>
      <c r="E32" s="9">
        <v>0</v>
      </c>
      <c r="F32" s="16">
        <v>-29489.200000000001</v>
      </c>
      <c r="G32" s="8">
        <f>D32/F32*100</f>
        <v>22940.840511102368</v>
      </c>
    </row>
    <row r="34" spans="1:1" x14ac:dyDescent="0.25">
      <c r="A34" s="1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2023-04-20T14:51:01Z</dcterms:modified>
</cp:coreProperties>
</file>