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9 месяцев\На сайт\"/>
    </mc:Choice>
  </mc:AlternateContent>
  <xr:revisionPtr revIDLastSave="0" documentId="13_ncr:1_{C7BEAE59-F968-4072-9A75-E6A850821D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E11" i="3"/>
  <c r="F25" i="3"/>
  <c r="F24" i="3" s="1"/>
  <c r="D25" i="3"/>
  <c r="D24" i="3" s="1"/>
  <c r="C25" i="3"/>
  <c r="C24" i="3" s="1"/>
  <c r="F17" i="3"/>
  <c r="D17" i="3"/>
  <c r="C17" i="3"/>
  <c r="G31" i="3"/>
  <c r="G30" i="3"/>
  <c r="G28" i="3"/>
  <c r="G27" i="3"/>
  <c r="G26" i="3"/>
  <c r="G23" i="3"/>
  <c r="G22" i="3"/>
  <c r="G21" i="3"/>
  <c r="G20" i="3"/>
  <c r="G19" i="3"/>
  <c r="G18" i="3"/>
  <c r="G16" i="3"/>
  <c r="G15" i="3"/>
  <c r="G14" i="3"/>
  <c r="G13" i="3"/>
  <c r="G10" i="3"/>
  <c r="G8" i="3"/>
  <c r="E29" i="3"/>
  <c r="E28" i="3"/>
  <c r="E27" i="3"/>
  <c r="E26" i="3"/>
  <c r="E23" i="3"/>
  <c r="E21" i="3"/>
  <c r="E20" i="3"/>
  <c r="E19" i="3"/>
  <c r="E18" i="3"/>
  <c r="E15" i="3"/>
  <c r="E14" i="3"/>
  <c r="E13" i="3"/>
  <c r="E10" i="3"/>
  <c r="E8" i="3"/>
  <c r="D7" i="3"/>
  <c r="C7" i="3"/>
  <c r="C12" i="3"/>
  <c r="D9" i="3"/>
  <c r="C9" i="3"/>
  <c r="D6" i="3" l="1"/>
  <c r="G9" i="3"/>
  <c r="D5" i="3"/>
  <c r="D4" i="3" s="1"/>
  <c r="E7" i="3"/>
  <c r="G12" i="3"/>
  <c r="F6" i="3"/>
  <c r="F5" i="3" s="1"/>
  <c r="F4" i="3" s="1"/>
  <c r="G7" i="3"/>
  <c r="G24" i="3"/>
  <c r="C6" i="3"/>
  <c r="C5" i="3" s="1"/>
  <c r="C4" i="3" s="1"/>
  <c r="G25" i="3"/>
  <c r="E25" i="3"/>
  <c r="E9" i="3"/>
  <c r="E12" i="3"/>
  <c r="E24" i="3"/>
  <c r="E17" i="3"/>
  <c r="G17" i="3"/>
  <c r="G4" i="3" l="1"/>
  <c r="E4" i="3"/>
  <c r="E5" i="3"/>
  <c r="G5" i="3"/>
  <c r="E6" i="3"/>
  <c r="G6" i="3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<sst xmlns="http://schemas.openxmlformats.org/spreadsheetml/2006/main" count="61" uniqueCount="61">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</sst>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F31" sqref="F31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 x14ac:dyDescent="0.25">
      <c r="A1" s="12" t="s">
        <v>57</v>
      </c>
      <c r="B1" s="12"/>
      <c r="C1" s="12"/>
      <c r="D1" s="12"/>
      <c r="E1" s="12"/>
      <c r="F1" s="12"/>
      <c r="G1" s="12"/>
    </row>
    <row r="3" spans="1:9" ht="60" x14ac:dyDescent="0.25">
      <c r="A3" s="1" t="s">
        <v>0</v>
      </c>
      <c r="B3" s="1" t="s">
        <v>1</v>
      </c>
      <c r="C3" s="1" t="s">
        <v>56</v>
      </c>
      <c r="D3" s="1" t="s">
        <v>58</v>
      </c>
      <c r="E3" s="1" t="s">
        <v>59</v>
      </c>
      <c r="F3" s="1" t="s">
        <v>60</v>
      </c>
      <c r="G3" s="1" t="s">
        <v>2</v>
      </c>
    </row>
    <row r="4" spans="1:9" x14ac:dyDescent="0.25">
      <c r="A4" s="1"/>
      <c r="B4" s="2" t="s">
        <v>3</v>
      </c>
      <c r="C4" s="7">
        <f>C5+C24</f>
        <v>5277862.1100000003</v>
      </c>
      <c r="D4" s="7">
        <f>D5+D24</f>
        <v>3118376.5700000003</v>
      </c>
      <c r="E4" s="7">
        <f>D4/C4*100</f>
        <v>59.084085658312134</v>
      </c>
      <c r="F4" s="7">
        <f>F5+F24</f>
        <v>2622109.2000000002</v>
      </c>
      <c r="G4" s="7">
        <f>D4/F4*100</f>
        <v>118.92626630500362</v>
      </c>
    </row>
    <row r="5" spans="1:9" x14ac:dyDescent="0.25">
      <c r="A5" s="3" t="s">
        <v>4</v>
      </c>
      <c r="B5" s="2" t="s">
        <v>5</v>
      </c>
      <c r="C5" s="7">
        <f>C6+C17</f>
        <v>1811018</v>
      </c>
      <c r="D5" s="7">
        <f>D6+D17</f>
        <v>1111713.6399999999</v>
      </c>
      <c r="E5" s="7">
        <f t="shared" ref="E5:E29" si="0">D5/C5*100</f>
        <v>61.386117642121718</v>
      </c>
      <c r="F5" s="7">
        <f>F6+F17</f>
        <v>1119535.3999999999</v>
      </c>
      <c r="G5" s="7">
        <f t="shared" ref="G5:G31" si="1">D5/F5*100</f>
        <v>99.301338751771496</v>
      </c>
    </row>
    <row r="6" spans="1:9" x14ac:dyDescent="0.25">
      <c r="A6" s="3"/>
      <c r="B6" s="4" t="s">
        <v>6</v>
      </c>
      <c r="C6" s="8">
        <f>C7+C9+C11+C12+C15+C16</f>
        <v>1573721</v>
      </c>
      <c r="D6" s="8">
        <f>D7+D9+D11+D12+D15+D16</f>
        <v>980538.17999999993</v>
      </c>
      <c r="E6" s="8">
        <f t="shared" si="0"/>
        <v>62.306989612517086</v>
      </c>
      <c r="F6" s="8">
        <f>F7+F9+F11+F12+F15+F16</f>
        <v>854333.4</v>
      </c>
      <c r="G6" s="8">
        <f t="shared" si="1"/>
        <v>114.77231020114628</v>
      </c>
    </row>
    <row r="7" spans="1:9" x14ac:dyDescent="0.25">
      <c r="A7" s="3" t="s">
        <v>7</v>
      </c>
      <c r="B7" s="2" t="s">
        <v>8</v>
      </c>
      <c r="C7" s="7">
        <f>C8</f>
        <v>880070</v>
      </c>
      <c r="D7" s="7">
        <f>D8</f>
        <v>624439.56999999995</v>
      </c>
      <c r="E7" s="7">
        <f t="shared" si="0"/>
        <v>70.953398025157085</v>
      </c>
      <c r="F7" s="7">
        <v>461199</v>
      </c>
      <c r="G7" s="7">
        <f t="shared" si="1"/>
        <v>135.39482305902658</v>
      </c>
    </row>
    <row r="8" spans="1:9" x14ac:dyDescent="0.25">
      <c r="A8" s="1" t="s">
        <v>9</v>
      </c>
      <c r="B8" s="4" t="s">
        <v>10</v>
      </c>
      <c r="C8" s="8">
        <v>880070</v>
      </c>
      <c r="D8" s="9">
        <v>624439.56999999995</v>
      </c>
      <c r="E8" s="8">
        <f t="shared" si="0"/>
        <v>70.953398025157085</v>
      </c>
      <c r="F8" s="9">
        <v>461199</v>
      </c>
      <c r="G8" s="8">
        <f t="shared" si="1"/>
        <v>135.39482305902658</v>
      </c>
      <c r="I8" s="11"/>
    </row>
    <row r="9" spans="1:9" ht="24" x14ac:dyDescent="0.25">
      <c r="A9" s="3" t="s">
        <v>11</v>
      </c>
      <c r="B9" s="2" t="s">
        <v>12</v>
      </c>
      <c r="C9" s="7">
        <f>C10</f>
        <v>101474</v>
      </c>
      <c r="D9" s="7">
        <f>D10</f>
        <v>68700.38</v>
      </c>
      <c r="E9" s="7">
        <f t="shared" si="0"/>
        <v>67.702445946744987</v>
      </c>
      <c r="F9" s="7">
        <v>72129</v>
      </c>
      <c r="G9" s="7">
        <f t="shared" si="1"/>
        <v>95.24654438575331</v>
      </c>
    </row>
    <row r="10" spans="1:9" ht="24" x14ac:dyDescent="0.25">
      <c r="A10" s="1" t="s">
        <v>13</v>
      </c>
      <c r="B10" s="4" t="s">
        <v>14</v>
      </c>
      <c r="C10" s="8">
        <v>101474</v>
      </c>
      <c r="D10" s="8">
        <v>68700.38</v>
      </c>
      <c r="E10" s="8">
        <f t="shared" si="0"/>
        <v>67.702445946744987</v>
      </c>
      <c r="F10" s="8">
        <v>72129</v>
      </c>
      <c r="G10" s="8">
        <f t="shared" si="1"/>
        <v>95.24654438575331</v>
      </c>
    </row>
    <row r="11" spans="1:9" x14ac:dyDescent="0.25">
      <c r="A11" s="3" t="s">
        <v>15</v>
      </c>
      <c r="B11" s="2" t="s">
        <v>16</v>
      </c>
      <c r="C11" s="7">
        <v>130911</v>
      </c>
      <c r="D11" s="7">
        <v>100210.97</v>
      </c>
      <c r="E11" s="7">
        <f t="shared" ref="E11" si="2">D11/C11*100</f>
        <v>76.548930189212513</v>
      </c>
      <c r="F11" s="7">
        <v>102510.3</v>
      </c>
      <c r="G11" s="7">
        <f t="shared" ref="G11" si="3">D11/F11*100</f>
        <v>97.756976616008345</v>
      </c>
    </row>
    <row r="12" spans="1:9" x14ac:dyDescent="0.25">
      <c r="A12" s="3" t="s">
        <v>17</v>
      </c>
      <c r="B12" s="2" t="s">
        <v>18</v>
      </c>
      <c r="C12" s="7">
        <f>C13+C14</f>
        <v>450514</v>
      </c>
      <c r="D12" s="7">
        <v>178800.51</v>
      </c>
      <c r="E12" s="7">
        <f t="shared" si="0"/>
        <v>39.68811402087394</v>
      </c>
      <c r="F12" s="7">
        <v>212100.80000000002</v>
      </c>
      <c r="G12" s="7">
        <f t="shared" si="1"/>
        <v>84.299781047501938</v>
      </c>
    </row>
    <row r="13" spans="1:9" x14ac:dyDescent="0.25">
      <c r="A13" s="1" t="s">
        <v>53</v>
      </c>
      <c r="B13" s="4" t="s">
        <v>52</v>
      </c>
      <c r="C13" s="8">
        <v>56902</v>
      </c>
      <c r="D13" s="9">
        <v>8022.84</v>
      </c>
      <c r="E13" s="8">
        <f t="shared" si="0"/>
        <v>14.099398966644404</v>
      </c>
      <c r="F13" s="9">
        <v>13093.6</v>
      </c>
      <c r="G13" s="8">
        <f t="shared" si="1"/>
        <v>61.272988330176567</v>
      </c>
    </row>
    <row r="14" spans="1:9" x14ac:dyDescent="0.25">
      <c r="A14" s="1" t="s">
        <v>55</v>
      </c>
      <c r="B14" s="4" t="s">
        <v>54</v>
      </c>
      <c r="C14" s="8">
        <v>393612</v>
      </c>
      <c r="D14" s="8">
        <v>170777.66</v>
      </c>
      <c r="E14" s="8">
        <f t="shared" si="0"/>
        <v>43.387310346229285</v>
      </c>
      <c r="F14" s="8">
        <v>199007.2</v>
      </c>
      <c r="G14" s="8">
        <f t="shared" si="1"/>
        <v>85.814814740371204</v>
      </c>
    </row>
    <row r="15" spans="1:9" x14ac:dyDescent="0.25">
      <c r="A15" s="3" t="s">
        <v>19</v>
      </c>
      <c r="B15" s="2" t="s">
        <v>20</v>
      </c>
      <c r="C15" s="7">
        <v>10752</v>
      </c>
      <c r="D15" s="10">
        <v>8386.73</v>
      </c>
      <c r="E15" s="7">
        <f t="shared" si="0"/>
        <v>78.001581101190482</v>
      </c>
      <c r="F15" s="10">
        <v>6397.7</v>
      </c>
      <c r="G15" s="7">
        <f t="shared" si="1"/>
        <v>131.0897666348844</v>
      </c>
    </row>
    <row r="16" spans="1:9" ht="24" x14ac:dyDescent="0.25">
      <c r="A16" s="3" t="s">
        <v>21</v>
      </c>
      <c r="B16" s="2" t="s">
        <v>22</v>
      </c>
      <c r="C16" s="7">
        <v>0</v>
      </c>
      <c r="D16" s="10">
        <v>0.02</v>
      </c>
      <c r="E16" s="7">
        <v>0</v>
      </c>
      <c r="F16" s="10">
        <v>-3.4</v>
      </c>
      <c r="G16" s="7">
        <f t="shared" si="1"/>
        <v>-0.58823529411764708</v>
      </c>
    </row>
    <row r="17" spans="1:7" x14ac:dyDescent="0.25">
      <c r="A17" s="1"/>
      <c r="B17" s="4" t="s">
        <v>23</v>
      </c>
      <c r="C17" s="8">
        <f>SUM(C18:C23)</f>
        <v>237297</v>
      </c>
      <c r="D17" s="8">
        <f>SUM(D18:D23)</f>
        <v>131175.46</v>
      </c>
      <c r="E17" s="8">
        <f t="shared" si="0"/>
        <v>55.279021647977004</v>
      </c>
      <c r="F17" s="8">
        <f>SUM(F18:F23)</f>
        <v>265202</v>
      </c>
      <c r="G17" s="8">
        <f t="shared" si="1"/>
        <v>49.462470117118265</v>
      </c>
    </row>
    <row r="18" spans="1:7" ht="36" x14ac:dyDescent="0.25">
      <c r="A18" s="3" t="s">
        <v>24</v>
      </c>
      <c r="B18" s="2" t="s">
        <v>25</v>
      </c>
      <c r="C18" s="7">
        <v>133826</v>
      </c>
      <c r="D18" s="10">
        <v>64271.97</v>
      </c>
      <c r="E18" s="7">
        <f t="shared" si="0"/>
        <v>48.026519510409038</v>
      </c>
      <c r="F18" s="10">
        <v>85827.199999999997</v>
      </c>
      <c r="G18" s="7">
        <f t="shared" si="1"/>
        <v>74.885316076954638</v>
      </c>
    </row>
    <row r="19" spans="1:7" x14ac:dyDescent="0.25">
      <c r="A19" s="3" t="s">
        <v>26</v>
      </c>
      <c r="B19" s="2" t="s">
        <v>27</v>
      </c>
      <c r="C19" s="7">
        <v>1635</v>
      </c>
      <c r="D19" s="10">
        <v>764.49</v>
      </c>
      <c r="E19" s="7">
        <f t="shared" si="0"/>
        <v>46.757798165137615</v>
      </c>
      <c r="F19" s="10">
        <v>21388.2</v>
      </c>
      <c r="G19" s="7">
        <f t="shared" si="1"/>
        <v>3.5743540830925467</v>
      </c>
    </row>
    <row r="20" spans="1:7" ht="24" x14ac:dyDescent="0.25">
      <c r="A20" s="3" t="s">
        <v>28</v>
      </c>
      <c r="B20" s="2" t="s">
        <v>29</v>
      </c>
      <c r="C20" s="7">
        <v>6924</v>
      </c>
      <c r="D20" s="10">
        <v>10062.790000000001</v>
      </c>
      <c r="E20" s="7">
        <f t="shared" si="0"/>
        <v>145.33203350664357</v>
      </c>
      <c r="F20" s="10">
        <v>2878.8</v>
      </c>
      <c r="G20" s="7">
        <f t="shared" si="1"/>
        <v>349.54807558705016</v>
      </c>
    </row>
    <row r="21" spans="1:7" ht="24" x14ac:dyDescent="0.25">
      <c r="A21" s="3" t="s">
        <v>30</v>
      </c>
      <c r="B21" s="2" t="s">
        <v>31</v>
      </c>
      <c r="C21" s="7">
        <v>31909</v>
      </c>
      <c r="D21" s="10">
        <v>15698.33</v>
      </c>
      <c r="E21" s="7">
        <f t="shared" si="0"/>
        <v>49.197185746967939</v>
      </c>
      <c r="F21" s="10">
        <v>20351.900000000001</v>
      </c>
      <c r="G21" s="7">
        <f t="shared" si="1"/>
        <v>77.134469017634714</v>
      </c>
    </row>
    <row r="22" spans="1:7" x14ac:dyDescent="0.25">
      <c r="A22" s="3" t="s">
        <v>32</v>
      </c>
      <c r="B22" s="2" t="s">
        <v>33</v>
      </c>
      <c r="C22" s="7">
        <v>60000</v>
      </c>
      <c r="D22" s="10">
        <v>36128.629999999997</v>
      </c>
      <c r="E22" s="7">
        <v>0</v>
      </c>
      <c r="F22" s="10">
        <v>129850.3</v>
      </c>
      <c r="G22" s="7">
        <f t="shared" si="1"/>
        <v>27.823293438675151</v>
      </c>
    </row>
    <row r="23" spans="1:7" x14ac:dyDescent="0.25">
      <c r="A23" s="3" t="s">
        <v>34</v>
      </c>
      <c r="B23" s="5" t="s">
        <v>35</v>
      </c>
      <c r="C23" s="10">
        <v>3003</v>
      </c>
      <c r="D23" s="10">
        <v>4249.25</v>
      </c>
      <c r="E23" s="7">
        <f t="shared" si="0"/>
        <v>141.5001665001665</v>
      </c>
      <c r="F23" s="10">
        <v>4905.6000000000004</v>
      </c>
      <c r="G23" s="7">
        <f t="shared" si="1"/>
        <v>86.620393020221783</v>
      </c>
    </row>
    <row r="24" spans="1:7" x14ac:dyDescent="0.25">
      <c r="A24" s="3" t="s">
        <v>36</v>
      </c>
      <c r="B24" s="2" t="s">
        <v>37</v>
      </c>
      <c r="C24" s="10">
        <f>C25+C30+C31</f>
        <v>3466844.1100000003</v>
      </c>
      <c r="D24" s="10">
        <f>D25++D30+D31</f>
        <v>2006662.9300000002</v>
      </c>
      <c r="E24" s="7">
        <f t="shared" si="0"/>
        <v>57.881544895885149</v>
      </c>
      <c r="F24" s="10">
        <f>F25++F30+F31</f>
        <v>1502573.8</v>
      </c>
      <c r="G24" s="7">
        <f t="shared" si="1"/>
        <v>133.54837745740011</v>
      </c>
    </row>
    <row r="25" spans="1:7" ht="24" x14ac:dyDescent="0.25">
      <c r="A25" s="3" t="s">
        <v>38</v>
      </c>
      <c r="B25" s="2" t="s">
        <v>39</v>
      </c>
      <c r="C25" s="10">
        <f>C26+C27+C28+C29</f>
        <v>3466844.1100000003</v>
      </c>
      <c r="D25" s="10">
        <f>D26+D27+D28+D29</f>
        <v>2015101.4300000002</v>
      </c>
      <c r="E25" s="7">
        <f t="shared" si="0"/>
        <v>58.124950706249088</v>
      </c>
      <c r="F25" s="10">
        <f>F26+F27+F28+F29</f>
        <v>1529329.6</v>
      </c>
      <c r="G25" s="7">
        <f t="shared" si="1"/>
        <v>131.76371071350479</v>
      </c>
    </row>
    <row r="26" spans="1:7" x14ac:dyDescent="0.25">
      <c r="A26" s="1" t="s">
        <v>40</v>
      </c>
      <c r="B26" s="4" t="s">
        <v>41</v>
      </c>
      <c r="C26" s="9">
        <v>39358</v>
      </c>
      <c r="D26" s="9">
        <v>29518.49</v>
      </c>
      <c r="E26" s="8">
        <f t="shared" si="0"/>
        <v>74.999974592204893</v>
      </c>
      <c r="F26" s="9">
        <v>2554.5</v>
      </c>
      <c r="G26" s="8">
        <f t="shared" si="1"/>
        <v>1155.54863965551</v>
      </c>
    </row>
    <row r="27" spans="1:7" ht="24" x14ac:dyDescent="0.25">
      <c r="A27" s="1" t="s">
        <v>42</v>
      </c>
      <c r="B27" s="4" t="s">
        <v>43</v>
      </c>
      <c r="C27" s="9">
        <v>1854058.6</v>
      </c>
      <c r="D27" s="9">
        <v>885150.15</v>
      </c>
      <c r="E27" s="8">
        <f t="shared" si="0"/>
        <v>47.741217564536527</v>
      </c>
      <c r="F27" s="9">
        <v>579581.4</v>
      </c>
      <c r="G27" s="8">
        <f t="shared" si="1"/>
        <v>152.72231821103989</v>
      </c>
    </row>
    <row r="28" spans="1:7" x14ac:dyDescent="0.25">
      <c r="A28" s="1" t="s">
        <v>44</v>
      </c>
      <c r="B28" s="4" t="s">
        <v>45</v>
      </c>
      <c r="C28" s="9">
        <v>1230264</v>
      </c>
      <c r="D28" s="9">
        <v>911503.42</v>
      </c>
      <c r="E28" s="8">
        <f t="shared" si="0"/>
        <v>74.09006684744088</v>
      </c>
      <c r="F28" s="9">
        <v>900044.2</v>
      </c>
      <c r="G28" s="8">
        <f t="shared" si="1"/>
        <v>101.27318413917897</v>
      </c>
    </row>
    <row r="29" spans="1:7" x14ac:dyDescent="0.25">
      <c r="A29" s="1" t="s">
        <v>46</v>
      </c>
      <c r="B29" s="4" t="s">
        <v>47</v>
      </c>
      <c r="C29" s="9">
        <v>343163.51</v>
      </c>
      <c r="D29" s="9">
        <v>188929.37</v>
      </c>
      <c r="E29" s="8">
        <f t="shared" si="0"/>
        <v>55.055203858941759</v>
      </c>
      <c r="F29" s="9">
        <v>47149.5</v>
      </c>
      <c r="G29" s="8">
        <v>0</v>
      </c>
    </row>
    <row r="30" spans="1:7" ht="72" x14ac:dyDescent="0.25">
      <c r="A30" s="3" t="s">
        <v>48</v>
      </c>
      <c r="B30" s="2" t="s">
        <v>49</v>
      </c>
      <c r="C30" s="10">
        <v>0</v>
      </c>
      <c r="D30" s="10">
        <v>794.6</v>
      </c>
      <c r="E30" s="7">
        <v>0</v>
      </c>
      <c r="F30" s="10">
        <v>1261</v>
      </c>
      <c r="G30" s="7">
        <f t="shared" si="1"/>
        <v>63.013481363996824</v>
      </c>
    </row>
    <row r="31" spans="1:7" ht="36" x14ac:dyDescent="0.25">
      <c r="A31" s="3" t="s">
        <v>50</v>
      </c>
      <c r="B31" s="2" t="s">
        <v>51</v>
      </c>
      <c r="C31" s="10">
        <v>0</v>
      </c>
      <c r="D31" s="10">
        <v>-9233.1</v>
      </c>
      <c r="E31" s="7">
        <v>0</v>
      </c>
      <c r="F31" s="10">
        <v>-28016.799999999999</v>
      </c>
      <c r="G31" s="7">
        <f t="shared" si="1"/>
        <v>32.955583792581592</v>
      </c>
    </row>
    <row r="33" spans="1:1" x14ac:dyDescent="0.25">
      <c r="A33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2020-10-21T13:46:22Z</dcterms:modified>
</cp:coreProperties>
</file>