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/>
  <c r="G24"/>
  <c r="G23"/>
  <c r="G22"/>
  <c r="G20"/>
  <c r="G19"/>
  <c r="G18"/>
  <c r="G17"/>
  <c r="G16"/>
  <c r="G15"/>
  <c r="G14"/>
  <c r="G13"/>
  <c r="G12"/>
  <c r="G11"/>
  <c r="G10"/>
  <c r="G9"/>
  <c r="G8"/>
  <c r="G7"/>
  <c r="G6"/>
  <c r="G26"/>
  <c r="G4"/>
  <c r="G5"/>
  <c r="F23"/>
  <c r="E26"/>
  <c r="E25" l="1"/>
  <c r="E24"/>
  <c r="E22"/>
  <c r="E21"/>
  <c r="E20"/>
  <c r="E19"/>
  <c r="E18"/>
  <c r="E17"/>
  <c r="E16"/>
  <c r="E15"/>
  <c r="E14"/>
  <c r="E13"/>
  <c r="E12"/>
  <c r="E11"/>
  <c r="E10"/>
  <c r="E9"/>
  <c r="E7"/>
  <c r="E6"/>
  <c r="E5"/>
  <c r="E4"/>
  <c r="C23"/>
  <c r="D23"/>
  <c r="F26"/>
  <c r="E23" l="1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<sst xmlns="http://schemas.openxmlformats.org/spreadsheetml/2006/main" count="52" uniqueCount="52">
  <si>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</si>
  <si>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</si>
  <si>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</si>
  <si>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</si>
  <si>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</si>
  <si>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</si>
  <si>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2019 год</t>
    </r>
    <r>
      <rPr>
        <sz val="9"/>
        <color rgb="FF000000"/>
        <rFont val="Times New Roman"/>
        <family val="1"/>
        <charset val="204"/>
      </rPr>
      <t>, тыс. руб.</t>
    </r>
  </si>
  <si>
    <t>99 0 00 00000</t>
  </si>
  <si>
    <t>70 0 00 00000</t>
  </si>
  <si>
    <t>02 0 00 00000</t>
  </si>
  <si>
    <t>03 0 00 00000</t>
  </si>
  <si>
    <t>04 0 00 00000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</si>
  <si>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</si>
  <si>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</si>
  <si>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</si>
  <si>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</si>
  <si>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</si>
  <si>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</si>
  <si>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</si>
  <si>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</si>
  <si>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</si>
  <si>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</si>
  <si>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</si>
  <si>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</si>
  <si>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</si>
  <si>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</si>
  <si>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"Развитие образования и воспитание в Рузском городском округе"</t>
  </si>
  <si>
    <t>Муниципальная программа "Развитие физической культуры и спорта, формирование здорового образа жизни населения в Рузском городском округе"</t>
  </si>
  <si>
    <t>Муниципальная программа "Развитие культуры Рузского городского округа"</t>
  </si>
  <si>
    <t>Муниципальная программа "Социальная поддержка граждан Рузского городского округа"</t>
  </si>
  <si>
    <t>Муниципальная программа "Предпринимательство Рузского городского округа"</t>
  </si>
  <si>
    <t>Муниципальная программа "Безопасность Рузского городского округа"</t>
  </si>
  <si>
    <t>Муниципальная программа "Развитие инженерно-коммунальной инфраструктуры и энергосбережения Рузского городского округа"</t>
  </si>
  <si>
    <t>Муниципальная программа "Жилище"</t>
  </si>
  <si>
    <t>Муниципальная программа "Развитие транспортной системы Рузского городского округа"</t>
  </si>
  <si>
    <t>Муниципальная программа "Формирование современной городской среды"</t>
  </si>
  <si>
    <t>Муниципальная программа "Муниципальное управление"</t>
  </si>
  <si>
    <t>Муниципальная программа "Охрана окружающей среды в Рузском городском округе"</t>
  </si>
  <si>
    <t>Муниципальная программа "Газификация населенных пунктов Рузского городского округа"</t>
  </si>
  <si>
    <t>Муниципальная программа "Развитие системы информирования населения о деятельности органов местного самоуправления Рузского городского округа"</t>
  </si>
  <si>
    <t>Муниципальная программа "Управление имуществом и земельными ресурсами Рузского городского округа"</t>
  </si>
  <si>
    <t>Муниципальная программа "Развитие институтов гражданского общества и реализации молодежной политики в Рузском городском округе"</t>
  </si>
  <si>
    <t>Муниципальная программа "Борьба с борщевиком Сосновского"</t>
  </si>
  <si>
    <t>Муниципальная программа "Цифровой округ"</t>
  </si>
  <si>
    <t>Руководство и управление в сфере установленных функций органов местного самоуправления</t>
  </si>
  <si>
    <t>Непрограммные расходы бюджета Рузского городского округа</t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</si>
  <si>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2019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01.01.2020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</si>
  <si>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</si>
  <si>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</si>
  <si>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</si>
  <si>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t>05 0 00 00000</t>
  </si>
  <si>
    <t>Муниципальная программа "Развитие сельского хозяйства Рузского городского округа"</t>
  </si>
</sst>
</file>

<file path=xl/styles.xml><?xml version="1.0" encoding="utf-8"?>
<styleSheet xmlns="http://schemas.openxmlformats.org/spreadsheetml/2006/main">
  <numFmts count="2">
    <numFmt numFmtId="164" formatCode="[&gt;=50]#,##0.0,;[Red][&lt;=-50]\-#,##0.0,;#,##0.0,"/>
    <numFmt numFmtId="165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Normal="100" workbookViewId="0">
      <selection activeCell="F26" sqref="F26"/>
    </sheetView>
  </sheetViews>
  <sheetFormatPr defaultRowHeight="14.4"/>
  <cols>
    <col min="1" max="1" width="11.33203125" customWidth="1"/>
    <col min="2" max="2" width="60.44140625" customWidth="1"/>
    <col min="3" max="4" width="15.44140625" customWidth="1"/>
    <col min="5" max="5" width="9.6640625" customWidth="1"/>
    <col min="6" max="7" width="15.44140625" customWidth="1"/>
  </cols>
  <sheetData>
    <row r="1" spans="1:7" ht="47.25" customHeight="1">
      <c r="A1" s="16" t="s">
        <v>46</v>
      </c>
      <c r="B1" s="16"/>
      <c r="C1" s="16"/>
      <c r="D1" s="16"/>
      <c r="E1" s="16"/>
      <c r="F1" s="16"/>
      <c r="G1" s="16"/>
    </row>
    <row r="3" spans="1:7" ht="60">
      <c r="A3" s="1" t="s">
        <v>0</v>
      </c>
      <c r="B3" s="1" t="s">
        <v>1</v>
      </c>
      <c r="C3" s="1" t="s">
        <v>6</v>
      </c>
      <c r="D3" s="1" t="s">
        <v>47</v>
      </c>
      <c r="E3" s="1" t="s">
        <v>2</v>
      </c>
      <c r="F3" s="1" t="s">
        <v>48</v>
      </c>
      <c r="G3" s="1" t="s">
        <v>49</v>
      </c>
    </row>
    <row r="4" spans="1:7" ht="20.399999999999999">
      <c r="A4" s="5" t="s">
        <v>3</v>
      </c>
      <c r="B4" s="6" t="s">
        <v>26</v>
      </c>
      <c r="C4" s="8">
        <v>1954620185.75</v>
      </c>
      <c r="D4" s="8">
        <v>1828191935.9000001</v>
      </c>
      <c r="E4" s="12">
        <f>D4/C4*100</f>
        <v>93.531825222530955</v>
      </c>
      <c r="F4" s="8">
        <v>1522900700</v>
      </c>
      <c r="G4" s="12">
        <f>(D4/F4/10)*1000</f>
        <v>120.04669351718074</v>
      </c>
    </row>
    <row r="5" spans="1:7" ht="20.399999999999999">
      <c r="A5" s="5" t="s">
        <v>9</v>
      </c>
      <c r="B5" s="7" t="s">
        <v>27</v>
      </c>
      <c r="C5" s="8">
        <v>110594265.16</v>
      </c>
      <c r="D5" s="8">
        <v>103607845.31</v>
      </c>
      <c r="E5" s="12">
        <f t="shared" ref="E5:E26" si="0">D5/C5*100</f>
        <v>93.682837134554376</v>
      </c>
      <c r="F5" s="8">
        <v>138578800</v>
      </c>
      <c r="G5" s="12">
        <f>(D5/F5/10)*1000</f>
        <v>74.764570994986244</v>
      </c>
    </row>
    <row r="6" spans="1:7">
      <c r="A6" s="5" t="s">
        <v>10</v>
      </c>
      <c r="B6" s="7" t="s">
        <v>28</v>
      </c>
      <c r="C6" s="8">
        <v>256729810</v>
      </c>
      <c r="D6" s="8">
        <v>255160371.49000001</v>
      </c>
      <c r="E6" s="12">
        <f t="shared" si="0"/>
        <v>99.388680843101156</v>
      </c>
      <c r="F6" s="8">
        <v>273739700</v>
      </c>
      <c r="G6" s="12">
        <f t="shared" ref="G6:G25" si="1">(D6/F6/10)*1000</f>
        <v>93.212775308075521</v>
      </c>
    </row>
    <row r="7" spans="1:7" ht="20.399999999999999">
      <c r="A7" s="5" t="s">
        <v>11</v>
      </c>
      <c r="B7" s="7" t="s">
        <v>29</v>
      </c>
      <c r="C7" s="8">
        <v>78163307.920000002</v>
      </c>
      <c r="D7" s="8">
        <v>75492253.5</v>
      </c>
      <c r="E7" s="12">
        <f t="shared" si="0"/>
        <v>96.582725973248444</v>
      </c>
      <c r="F7" s="8">
        <v>74084200</v>
      </c>
      <c r="G7" s="12">
        <f t="shared" si="1"/>
        <v>101.90061241128339</v>
      </c>
    </row>
    <row r="8" spans="1:7" ht="20.399999999999999">
      <c r="A8" s="5" t="s">
        <v>50</v>
      </c>
      <c r="B8" s="7" t="s">
        <v>51</v>
      </c>
      <c r="C8" s="8"/>
      <c r="D8" s="8"/>
      <c r="E8" s="12"/>
      <c r="F8" s="8">
        <v>191000</v>
      </c>
      <c r="G8" s="12">
        <f t="shared" si="1"/>
        <v>0</v>
      </c>
    </row>
    <row r="9" spans="1:7">
      <c r="A9" s="5" t="s">
        <v>12</v>
      </c>
      <c r="B9" s="7" t="s">
        <v>30</v>
      </c>
      <c r="C9" s="8">
        <v>40142483.359999999</v>
      </c>
      <c r="D9" s="8">
        <v>38838503.170000002</v>
      </c>
      <c r="E9" s="12">
        <f t="shared" si="0"/>
        <v>96.751620525551857</v>
      </c>
      <c r="F9" s="8">
        <v>28046200</v>
      </c>
      <c r="G9" s="12">
        <f t="shared" si="1"/>
        <v>138.48044715505131</v>
      </c>
    </row>
    <row r="10" spans="1:7">
      <c r="A10" s="5" t="s">
        <v>13</v>
      </c>
      <c r="B10" s="7" t="s">
        <v>31</v>
      </c>
      <c r="C10" s="8">
        <v>59399739.659999996</v>
      </c>
      <c r="D10" s="8">
        <v>53271318.57</v>
      </c>
      <c r="E10" s="12">
        <f t="shared" si="0"/>
        <v>89.682747559031981</v>
      </c>
      <c r="F10" s="8">
        <v>18623600</v>
      </c>
      <c r="G10" s="12">
        <f t="shared" si="1"/>
        <v>286.0420035331515</v>
      </c>
    </row>
    <row r="11" spans="1:7" ht="20.399999999999999">
      <c r="A11" s="5" t="s">
        <v>14</v>
      </c>
      <c r="B11" s="7" t="s">
        <v>32</v>
      </c>
      <c r="C11" s="8">
        <v>220403407.47999999</v>
      </c>
      <c r="D11" s="8">
        <v>65854050.509999998</v>
      </c>
      <c r="E11" s="12">
        <f t="shared" si="0"/>
        <v>29.878871321885427</v>
      </c>
      <c r="F11" s="8">
        <v>216057500</v>
      </c>
      <c r="G11" s="12">
        <f t="shared" si="1"/>
        <v>30.47987249227636</v>
      </c>
    </row>
    <row r="12" spans="1:7">
      <c r="A12" s="5" t="s">
        <v>15</v>
      </c>
      <c r="B12" s="7" t="s">
        <v>33</v>
      </c>
      <c r="C12" s="8">
        <v>204207581.13</v>
      </c>
      <c r="D12" s="8">
        <v>191779298.75</v>
      </c>
      <c r="E12" s="12">
        <f t="shared" si="0"/>
        <v>93.913897656870986</v>
      </c>
      <c r="F12" s="8">
        <v>249002400</v>
      </c>
      <c r="G12" s="12">
        <f t="shared" si="1"/>
        <v>77.019056342428826</v>
      </c>
    </row>
    <row r="13" spans="1:7" ht="20.399999999999999">
      <c r="A13" s="5" t="s">
        <v>16</v>
      </c>
      <c r="B13" s="7" t="s">
        <v>34</v>
      </c>
      <c r="C13" s="8">
        <v>728354482.01999998</v>
      </c>
      <c r="D13" s="8">
        <v>667590859.74000001</v>
      </c>
      <c r="E13" s="12">
        <f t="shared" si="0"/>
        <v>91.657410810258256</v>
      </c>
      <c r="F13" s="8">
        <v>301609900</v>
      </c>
      <c r="G13" s="12">
        <f t="shared" si="1"/>
        <v>221.34248900317925</v>
      </c>
    </row>
    <row r="14" spans="1:7">
      <c r="A14" s="5" t="s">
        <v>17</v>
      </c>
      <c r="B14" s="7" t="s">
        <v>35</v>
      </c>
      <c r="C14" s="8">
        <v>638667522.76999998</v>
      </c>
      <c r="D14" s="8">
        <v>570179434.55999994</v>
      </c>
      <c r="E14" s="12">
        <f t="shared" si="0"/>
        <v>89.276409748697318</v>
      </c>
      <c r="F14" s="8">
        <v>380667600</v>
      </c>
      <c r="G14" s="12">
        <f t="shared" si="1"/>
        <v>149.7840726555136</v>
      </c>
    </row>
    <row r="15" spans="1:7">
      <c r="A15" s="5" t="s">
        <v>18</v>
      </c>
      <c r="B15" s="7" t="s">
        <v>36</v>
      </c>
      <c r="C15" s="8">
        <v>333117767.80000001</v>
      </c>
      <c r="D15" s="8">
        <v>312993284.70999998</v>
      </c>
      <c r="E15" s="12">
        <f t="shared" si="0"/>
        <v>93.958748216011543</v>
      </c>
      <c r="F15" s="8">
        <v>252546400</v>
      </c>
      <c r="G15" s="12">
        <f t="shared" si="1"/>
        <v>123.93496193570766</v>
      </c>
    </row>
    <row r="16" spans="1:7">
      <c r="A16" s="5" t="s">
        <v>19</v>
      </c>
      <c r="B16" s="7" t="s">
        <v>37</v>
      </c>
      <c r="C16" s="8">
        <v>537259999.52999997</v>
      </c>
      <c r="D16" s="8">
        <v>521260581.02999997</v>
      </c>
      <c r="E16" s="12">
        <f t="shared" si="0"/>
        <v>97.022034301083934</v>
      </c>
      <c r="F16" s="8">
        <v>23440000</v>
      </c>
      <c r="G16" s="12">
        <f t="shared" si="1"/>
        <v>2223.8079395477816</v>
      </c>
    </row>
    <row r="17" spans="1:7" ht="20.399999999999999">
      <c r="A17" s="5" t="s">
        <v>20</v>
      </c>
      <c r="B17" s="7" t="s">
        <v>38</v>
      </c>
      <c r="C17" s="8">
        <v>16475333.34</v>
      </c>
      <c r="D17" s="8">
        <v>11594930.890000001</v>
      </c>
      <c r="E17" s="12">
        <f t="shared" si="0"/>
        <v>70.377519232639699</v>
      </c>
      <c r="F17" s="8">
        <v>9519600</v>
      </c>
      <c r="G17" s="12">
        <f t="shared" si="1"/>
        <v>121.80061021471492</v>
      </c>
    </row>
    <row r="18" spans="1:7" ht="20.399999999999999">
      <c r="A18" s="5" t="s">
        <v>21</v>
      </c>
      <c r="B18" s="7" t="s">
        <v>39</v>
      </c>
      <c r="C18" s="8">
        <v>20851822.969999999</v>
      </c>
      <c r="D18" s="8">
        <v>20289357.039999999</v>
      </c>
      <c r="E18" s="12">
        <f t="shared" si="0"/>
        <v>97.302557523103701</v>
      </c>
      <c r="F18" s="8">
        <v>16796200</v>
      </c>
      <c r="G18" s="12">
        <f t="shared" si="1"/>
        <v>120.79730558102428</v>
      </c>
    </row>
    <row r="19" spans="1:7" ht="20.399999999999999">
      <c r="A19" s="5" t="s">
        <v>22</v>
      </c>
      <c r="B19" s="7" t="s">
        <v>40</v>
      </c>
      <c r="C19" s="8">
        <v>26788933.559999999</v>
      </c>
      <c r="D19" s="8">
        <v>23319481.280000001</v>
      </c>
      <c r="E19" s="12">
        <f t="shared" si="0"/>
        <v>87.04893469450974</v>
      </c>
      <c r="F19" s="8">
        <v>15666100</v>
      </c>
      <c r="G19" s="12">
        <f t="shared" si="1"/>
        <v>148.8531369006964</v>
      </c>
    </row>
    <row r="20" spans="1:7" ht="20.399999999999999">
      <c r="A20" s="5" t="s">
        <v>23</v>
      </c>
      <c r="B20" s="7" t="s">
        <v>41</v>
      </c>
      <c r="C20" s="8">
        <v>7993141.6200000001</v>
      </c>
      <c r="D20" s="8">
        <v>7507197.5800000001</v>
      </c>
      <c r="E20" s="12">
        <f t="shared" si="0"/>
        <v>93.920487549174695</v>
      </c>
      <c r="F20" s="8">
        <v>8816500</v>
      </c>
      <c r="G20" s="12">
        <f t="shared" si="1"/>
        <v>85.149408268587308</v>
      </c>
    </row>
    <row r="21" spans="1:7">
      <c r="A21" s="5" t="s">
        <v>24</v>
      </c>
      <c r="B21" s="7" t="s">
        <v>42</v>
      </c>
      <c r="C21" s="8">
        <v>10721370.439999999</v>
      </c>
      <c r="D21" s="8">
        <v>10721370.439999999</v>
      </c>
      <c r="E21" s="12">
        <f t="shared" si="0"/>
        <v>100</v>
      </c>
      <c r="F21" s="8">
        <v>0</v>
      </c>
      <c r="G21" s="12">
        <v>0</v>
      </c>
    </row>
    <row r="22" spans="1:7">
      <c r="A22" s="5" t="s">
        <v>25</v>
      </c>
      <c r="B22" s="7" t="s">
        <v>43</v>
      </c>
      <c r="C22" s="8">
        <v>92592180.189999998</v>
      </c>
      <c r="D22" s="8">
        <v>90848721.230000004</v>
      </c>
      <c r="E22" s="12">
        <f t="shared" si="0"/>
        <v>98.117055936665068</v>
      </c>
      <c r="F22" s="8">
        <v>60996300</v>
      </c>
      <c r="G22" s="12">
        <f t="shared" si="1"/>
        <v>148.94136403355611</v>
      </c>
    </row>
    <row r="23" spans="1:7">
      <c r="A23" s="5"/>
      <c r="B23" s="2" t="s">
        <v>4</v>
      </c>
      <c r="C23" s="3">
        <f>(SUM(C4:C22))/1000</f>
        <v>5337083.3346999995</v>
      </c>
      <c r="D23" s="3">
        <f>(SUM(D4:D22))/1000</f>
        <v>4848500.7956999997</v>
      </c>
      <c r="E23" s="12">
        <f t="shared" si="0"/>
        <v>90.845514143963371</v>
      </c>
      <c r="F23" s="12">
        <f>(SUM(F4:F22))/1000</f>
        <v>3591282.7</v>
      </c>
      <c r="G23" s="12">
        <f t="shared" si="1"/>
        <v>135.00749455619297</v>
      </c>
    </row>
    <row r="24" spans="1:7" ht="20.399999999999999">
      <c r="A24" s="5" t="s">
        <v>8</v>
      </c>
      <c r="B24" s="7" t="s">
        <v>44</v>
      </c>
      <c r="C24" s="8">
        <v>8911360.6899999995</v>
      </c>
      <c r="D24" s="8">
        <v>8762714.2699999996</v>
      </c>
      <c r="E24" s="12">
        <f t="shared" si="0"/>
        <v>98.331944748159444</v>
      </c>
      <c r="F24" s="11">
        <v>7748.6</v>
      </c>
      <c r="G24" s="12">
        <f>(D24/F24/10)</f>
        <v>113.08770965077561</v>
      </c>
    </row>
    <row r="25" spans="1:7">
      <c r="A25" s="5" t="s">
        <v>7</v>
      </c>
      <c r="B25" s="9" t="s">
        <v>45</v>
      </c>
      <c r="C25" s="10">
        <v>58760575.100000001</v>
      </c>
      <c r="D25" s="10">
        <v>56761058.439999998</v>
      </c>
      <c r="E25" s="12">
        <f t="shared" si="0"/>
        <v>96.597179900643965</v>
      </c>
      <c r="F25" s="12">
        <v>33605.599999999999</v>
      </c>
      <c r="G25" s="12">
        <f>(D25/F25/10)</f>
        <v>168.90357095246031</v>
      </c>
    </row>
    <row r="26" spans="1:7">
      <c r="A26" s="5"/>
      <c r="B26" s="2" t="s">
        <v>5</v>
      </c>
      <c r="C26" s="15">
        <v>5404755270.4899998</v>
      </c>
      <c r="D26" s="15">
        <v>4914024568.4099998</v>
      </c>
      <c r="E26" s="14">
        <f t="shared" si="0"/>
        <v>90.920389961791741</v>
      </c>
      <c r="F26" s="13">
        <f>F23+F24+F25</f>
        <v>3632636.9000000004</v>
      </c>
      <c r="G26" s="12">
        <f>(D26/F26/10)</f>
        <v>135.27431184795813</v>
      </c>
    </row>
    <row r="28" spans="1:7">
      <c r="A28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Ралдугина НЕ</cp:lastModifiedBy>
  <cp:lastPrinted>2020-03-18T11:21:12Z</cp:lastPrinted>
  <dcterms:created xsi:type="dcterms:W3CDTF">2017-12-11T14:03:53Z</dcterms:created>
  <dcterms:modified xsi:type="dcterms:W3CDTF">2020-03-18T11:34:45Z</dcterms:modified>
</cp:coreProperties>
</file>