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423" activeTab="0"/>
  </bookViews>
  <sheets>
    <sheet name="обмеры МКД" sheetId="1" r:id="rId1"/>
  </sheets>
  <definedNames>
    <definedName name="_xlnm._FilterDatabase" localSheetId="0" hidden="1">'обмеры МКД'!$B$10:$BS$30</definedName>
    <definedName name="Запрос1">#REF!</definedName>
  </definedNames>
  <calcPr fullCalcOnLoad="1"/>
</workbook>
</file>

<file path=xl/sharedStrings.xml><?xml version="1.0" encoding="utf-8"?>
<sst xmlns="http://schemas.openxmlformats.org/spreadsheetml/2006/main" count="301" uniqueCount="206">
  <si>
    <t>Ремонт фасада</t>
  </si>
  <si>
    <t>кв. м общей площади фасада</t>
  </si>
  <si>
    <t>Ремонт фасада панельного (блочного) дома (без ремонта межпанельных швов)</t>
  </si>
  <si>
    <t>Ремонт оштукатуренного фасада</t>
  </si>
  <si>
    <t>Ремонт панельного фасада, окрашенного (облицованного) с межпанельными швами</t>
  </si>
  <si>
    <t>Утепление фасада с применением навесного фасада</t>
  </si>
  <si>
    <t>Утепление фасада с применением системы с тонким наружным штукатурным слоем</t>
  </si>
  <si>
    <t>Замена системы наружного водостока</t>
  </si>
  <si>
    <t>Ремонт (замена) балконных плит</t>
  </si>
  <si>
    <t>кв. м балконной плиты</t>
  </si>
  <si>
    <t>Ремонт (замена) козырьков подъездов</t>
  </si>
  <si>
    <t>кв. м козырька</t>
  </si>
  <si>
    <t>Замена оконных и балконных блоков в местах общего пользования</t>
  </si>
  <si>
    <t>кв. м оконных и балконных блоков</t>
  </si>
  <si>
    <t>Замена входных дверей в подъезды, мусорокамеры на металлические двери в энергосберегающем исполнении</t>
  </si>
  <si>
    <t>кв. м дверного блока</t>
  </si>
  <si>
    <t>Ремонт крыши</t>
  </si>
  <si>
    <t>кв. м кровли</t>
  </si>
  <si>
    <t>Ремонт металлической кровли</t>
  </si>
  <si>
    <t>Ремонт мягкой безрулонной кровли</t>
  </si>
  <si>
    <t>Ремонт кровли из асбестоцементных листов</t>
  </si>
  <si>
    <t>Замена стропильной системы</t>
  </si>
  <si>
    <t>Ремонт чердачного помещения</t>
  </si>
  <si>
    <t>кв. м чердачного помещения</t>
  </si>
  <si>
    <t>Замена системы внутреннего водостока</t>
  </si>
  <si>
    <t>м водостока</t>
  </si>
  <si>
    <t>Ремонт внутридомовых инженерных систем электро-, тепло-, газо-, водоснабжения, водоотведения</t>
  </si>
  <si>
    <t>Система центрального отопления</t>
  </si>
  <si>
    <t>Замена стояков центрального отопления с радиаторами</t>
  </si>
  <si>
    <t>кв. м общей жилой площади помещений</t>
  </si>
  <si>
    <t>Замена стояков центрального отопления без отопительных приборов</t>
  </si>
  <si>
    <t>Замена стояков центрального отопления (подвал, чердак) с их теплоизоляцией и запорной арматурой</t>
  </si>
  <si>
    <t>кв. м подвала (чердака)</t>
  </si>
  <si>
    <t>Система холодного водоснабжения</t>
  </si>
  <si>
    <t>Замена стояков в квартирах с изоляцией и запорной арматурой</t>
  </si>
  <si>
    <t>Замена разводящих трубопроводов в подвале (чердаке) с изоляцией и запорной арматурой</t>
  </si>
  <si>
    <t>Ремонт системы пожаротушения</t>
  </si>
  <si>
    <t>Система горячего водоснабжения</t>
  </si>
  <si>
    <t>Система канализации</t>
  </si>
  <si>
    <t>Замена системы канализации (стояки)</t>
  </si>
  <si>
    <t>Замена системы канализации (подвал)</t>
  </si>
  <si>
    <t>кв. м подвала</t>
  </si>
  <si>
    <t>Система газоснабжения</t>
  </si>
  <si>
    <t>Замена системы внутреннего газопровода (без газовых плит)</t>
  </si>
  <si>
    <t>Система электроснабжения</t>
  </si>
  <si>
    <t>Замена вводно-распределительного устройства</t>
  </si>
  <si>
    <t>1 устройство</t>
  </si>
  <si>
    <t>Замена магистралей (стояки)</t>
  </si>
  <si>
    <t>Замена общедомовой системы освещения</t>
  </si>
  <si>
    <t>Замена этажного распределительного щита</t>
  </si>
  <si>
    <t>1 щит</t>
  </si>
  <si>
    <t>Ремонт подвального помещения, относящегося к общему имуществу многоквартирного дома</t>
  </si>
  <si>
    <t>Ремонт фундамента многоквартирного дома</t>
  </si>
  <si>
    <t>Ремонт фундаментов</t>
  </si>
  <si>
    <t>кв. м фундамента</t>
  </si>
  <si>
    <t>кв. м отмостки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</si>
  <si>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</si>
  <si>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</si>
  <si>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</si>
  <si>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</si>
  <si>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</si>
  <si>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</si>
  <si>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</si>
  <si>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</si>
  <si>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</si>
  <si>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</si>
  <si>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</si>
  <si>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</si>
  <si>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</si>
  <si>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2.2</t>
  </si>
  <si>
    <t>2.3</t>
  </si>
  <si>
    <t>2.4</t>
  </si>
  <si>
    <t>2.5</t>
  </si>
  <si>
    <t>2.6</t>
  </si>
  <si>
    <t>2.7</t>
  </si>
  <si>
    <t>3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</si>
  <si>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</si>
  <si>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</si>
  <si>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</si>
  <si>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</si>
  <si>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</si>
  <si>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</si>
  <si>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</si>
  <si>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</si>
  <si>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</si>
  <si>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</si>
  <si>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3.4</t>
  </si>
  <si>
    <t>3.4.1</t>
  </si>
  <si>
    <t>3.4.2</t>
  </si>
  <si>
    <t>3.5</t>
  </si>
  <si>
    <t>3.5.1</t>
  </si>
  <si>
    <t>3.5.2</t>
  </si>
  <si>
    <t>3.6</t>
  </si>
  <si>
    <t>3.6.1</t>
  </si>
  <si>
    <t>3.6.2</t>
  </si>
  <si>
    <t>3.6.3</t>
  </si>
  <si>
    <t>3.6.4</t>
  </si>
  <si>
    <t>4</t>
  </si>
  <si>
    <t>4.1</t>
  </si>
  <si>
    <t>5</t>
  </si>
  <si>
    <t>5.1</t>
  </si>
  <si>
    <t>5.2</t>
  </si>
  <si>
    <t>Вынос газопровода из подъездов (без реконструкции внутридомового газопровода)</t>
  </si>
  <si>
    <t>Ремонт отмостки</t>
  </si>
  <si>
    <t>Адрес</t>
  </si>
  <si>
    <t>кв. м. подвала (чердака)</t>
  </si>
  <si>
    <t>Список</t>
  </si>
  <si>
    <t>МО</t>
  </si>
  <si>
    <t>Год ГК</t>
  </si>
  <si>
    <t>Вид дома</t>
  </si>
  <si>
    <t>Этажей</t>
  </si>
  <si>
    <t>Подъездов</t>
  </si>
  <si>
    <t>Квартир</t>
  </si>
  <si>
    <t>Общая площадь</t>
  </si>
  <si>
    <t>Год последнего КР</t>
  </si>
  <si>
    <t>Вид последнего КР</t>
  </si>
  <si>
    <t>Рузский муниципальный район</t>
  </si>
  <si>
    <t>ccrID</t>
  </si>
  <si>
    <t>Ремонт деревянного или смешанного фасада</t>
  </si>
  <si>
    <t>Ремонт кирпичного неоштукатуренного фасада</t>
  </si>
  <si>
    <t>Ремонт фасада, облицованного плиткой</t>
  </si>
  <si>
    <t>Ремонт межпанельных швов</t>
  </si>
  <si>
    <t>Ремонт балконов и лоджий</t>
  </si>
  <si>
    <t>кв. м площади балконов или лоджий</t>
  </si>
  <si>
    <t>Замена плоской крыши на скатную</t>
  </si>
  <si>
    <t>Замена проточных газовых водонагревателей при реконструкции внутридомового газопровода без стоимости оборудования</t>
  </si>
  <si>
    <t>Ремонт мусоропровода</t>
  </si>
  <si>
    <t>Ремонт приемной мусорной камеры</t>
  </si>
  <si>
    <t>подъезд</t>
  </si>
  <si>
    <t>Противопожарные системы</t>
  </si>
  <si>
    <t>Ремонт системы дымоудаления</t>
  </si>
  <si>
    <t>Ремонт или замена лифтового оборудования, признанного непригодным для эксплуатации, ремонт лифтовых шахт</t>
  </si>
  <si>
    <t>лифт</t>
  </si>
  <si>
    <t>Установка узлов управления и регулирования потребления тепловой энергии, горячей воды</t>
  </si>
  <si>
    <t>6</t>
  </si>
  <si>
    <t>6.5</t>
  </si>
  <si>
    <t>7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</si>
  <si>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80 до 200 Мкал/час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</si>
  <si>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201 до 500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</si>
  <si>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</si>
  <si>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201 до 400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</si>
  <si>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</si>
  <si>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201 до 400 Мкал/час</t>
  </si>
  <si>
    <t>7.1.1</t>
  </si>
  <si>
    <t>7.1.2</t>
  </si>
  <si>
    <t>7.2.1</t>
  </si>
  <si>
    <t>7.2.2</t>
  </si>
  <si>
    <t>7.3.1</t>
  </si>
  <si>
    <t>7.3.2</t>
  </si>
  <si>
    <t>3.7</t>
  </si>
  <si>
    <t>Система санитарной очистки</t>
  </si>
  <si>
    <t>3.7.1</t>
  </si>
  <si>
    <t>3.7.2</t>
  </si>
  <si>
    <t>этаж (в каждом подъезде)</t>
  </si>
  <si>
    <t>3.8</t>
  </si>
  <si>
    <t>3.8.1</t>
  </si>
  <si>
    <t>3.8.2</t>
  </si>
  <si>
    <t>3.5.3</t>
  </si>
  <si>
    <t>3.5.4.1</t>
  </si>
  <si>
    <t>3.5.4.2</t>
  </si>
  <si>
    <t>1-й подъезд</t>
  </si>
  <si>
    <t>2-й и последующие подъезды</t>
  </si>
  <si>
    <t>Обрезка в земле 1-места подземного газопровода</t>
  </si>
  <si>
    <t>2.8</t>
  </si>
  <si>
    <t>1.13</t>
  </si>
  <si>
    <t>1.14</t>
  </si>
  <si>
    <t>1.15</t>
  </si>
  <si>
    <t>Категория расценки</t>
  </si>
  <si>
    <t>кв. м. шахты</t>
  </si>
  <si>
    <t>Ремонт лифтовых шахт</t>
  </si>
  <si>
    <t>узел</t>
  </si>
  <si>
    <t>панельный</t>
  </si>
  <si>
    <t>городское поселение Тучково, Восточный микрорайон дом 12</t>
  </si>
  <si>
    <t>кирпичный</t>
  </si>
  <si>
    <t>кровля</t>
  </si>
  <si>
    <t>Волковское сельское поселение, п. Брикет, Профсоюзный проезд, д. 23</t>
  </si>
  <si>
    <t>Городское поселение Руза, Микрорайон, д.6</t>
  </si>
  <si>
    <t>Городское поселение Руза, Микрорайон, д.9</t>
  </si>
  <si>
    <t>Городское поселение Руза, ул.Гладышева, д.5/а</t>
  </si>
  <si>
    <t>Городское поселение Руза, ул.Почтовая, д.3</t>
  </si>
  <si>
    <t>городское поселение Руза, ул.Социалистическая, д.72</t>
  </si>
  <si>
    <t>Городское поселение Руза, ул.Федеративная, д.8</t>
  </si>
  <si>
    <t>городское поселение Тучково, Восточный микрорайон дом 5</t>
  </si>
  <si>
    <t>Дороховское сельское поселение, п. Космодемьянский, д. 15</t>
  </si>
  <si>
    <t>Дороховское сельское поселение, п. Космодемьянский, д. 2</t>
  </si>
  <si>
    <t>Колюбакинское сельское поселение, д. Орешки, д. 6</t>
  </si>
  <si>
    <t>Старорузское сельское поселение, д. Нестерово, д. 42</t>
  </si>
  <si>
    <t>2.1.1</t>
  </si>
  <si>
    <t>2.1.2</t>
  </si>
  <si>
    <t>Ремонт мягкой рулонной кровли, с утеплением, для многоквартирных домов, не имеющих чердачного помещения</t>
  </si>
  <si>
    <t>Ремонт мягкой рулонной кровли, без утепления, для многоквартирных домов, не имеющих чердачного помещения</t>
  </si>
  <si>
    <t>Колюбакинское сельское поселение, п. Колюбакино, ул. Попова, д. 18</t>
  </si>
  <si>
    <t>Старорузское сельское поселение, д. Сытьково, д. 5</t>
  </si>
  <si>
    <t>Колюбакинское сельское поселение, п. Пансионата Полушкино, ул. Госпиталь, д. 5</t>
  </si>
  <si>
    <t>Городское поселение Руза,  проезд Федеративный, д.10</t>
  </si>
  <si>
    <t>городское поселение Тучково, Восточный микрорайон дом 3</t>
  </si>
  <si>
    <t>Ивановское сельское поселение, д. Сумароково, д. 17</t>
  </si>
  <si>
    <t>Ивановское сельское поселение, д. Сумароково, д. 18</t>
  </si>
  <si>
    <t>сельское поселение Колюбакинское, ул. Попова, д. 15</t>
  </si>
  <si>
    <t>РО</t>
  </si>
  <si>
    <t>сельское поселение Колюбакинское, ул. Попова, д. 17</t>
  </si>
  <si>
    <t>сельское поселение Колюбакинское, ул. Попова, д. 19</t>
  </si>
  <si>
    <t>сельское поселение Колюбакинское, ул. Майора Алексеева, д. 1</t>
  </si>
  <si>
    <t>сельское поселение Колюбакинское, ул. Майора Алексеева, д. 3</t>
  </si>
  <si>
    <t>сельское поселение Колюбакинское, ул. Заводская, д. 2</t>
  </si>
  <si>
    <t>сельское поселение Колюбакинское, ул. Попова,, д. 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</si>
</sst>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#,##0.000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0"/>
    </font>
    <font>
      <sz val="11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i/>
      <sz val="11"/>
      <name val="Times New Roman"/>
      <family val="1"/>
    </font>
    <font>
      <i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5" fillId="0" borderId="0">
      <alignment/>
      <protection/>
    </xf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1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7" xfId="0" applyNumberForma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41"/>
  <sheetViews>
    <sheetView tabSelected="1" zoomScale="75" zoomScaleNormal="75" zoomScalePageLayoutView="125" workbookViewId="0" topLeftCell="A1">
      <pane ySplit="8" topLeftCell="BM18" activePane="bottomLeft" state="frozen"/>
      <selection pane="topLeft" activeCell="A1" sqref="A1"/>
      <selection pane="bottomLeft" activeCell="BR36" sqref="BR36:BS37"/>
    </sheetView>
  </sheetViews>
  <sheetFormatPr defaultColWidth="8.8515625" defaultRowHeight="15"/>
  <cols>
    <col min="1" max="1" width="3.00390625" style="0" customWidth="1"/>
    <col min="2" max="2" width="4.140625" style="0" customWidth="1"/>
    <col min="3" max="3" width="8.00390625" style="0" customWidth="1"/>
    <col min="4" max="4" width="6.421875" style="0" customWidth="1"/>
    <col min="5" max="5" width="6.421875" style="11" customWidth="1"/>
    <col min="6" max="6" width="44.00390625" style="11" customWidth="1"/>
    <col min="7" max="7" width="73.00390625" style="11" customWidth="1"/>
    <col min="8" max="8" width="6.57421875" style="0" bestFit="1" customWidth="1"/>
    <col min="9" max="9" width="14.57421875" style="0" bestFit="1" customWidth="1"/>
    <col min="10" max="12" width="7.57421875" style="0" customWidth="1"/>
    <col min="13" max="13" width="13.140625" style="0" customWidth="1"/>
    <col min="14" max="14" width="8.421875" style="0" customWidth="1"/>
    <col min="15" max="15" width="15.8515625" style="3" customWidth="1"/>
    <col min="16" max="16" width="16.8515625" style="3" customWidth="1"/>
    <col min="17" max="17" width="18.8515625" style="1" customWidth="1"/>
    <col min="18" max="20" width="17.421875" style="1" customWidth="1"/>
    <col min="21" max="21" width="16.421875" style="1" customWidth="1"/>
    <col min="22" max="22" width="16.8515625" style="1" customWidth="1"/>
    <col min="23" max="23" width="15.8515625" style="1" customWidth="1"/>
    <col min="24" max="24" width="16.00390625" style="1" customWidth="1"/>
    <col min="25" max="25" width="16.140625" style="1" customWidth="1"/>
    <col min="26" max="26" width="13.421875" style="1" customWidth="1"/>
    <col min="27" max="27" width="15.140625" style="1" customWidth="1"/>
    <col min="28" max="28" width="10.421875" style="1" customWidth="1"/>
    <col min="29" max="29" width="17.140625" style="1" customWidth="1"/>
    <col min="30" max="30" width="20.140625" style="1" customWidth="1"/>
    <col min="31" max="32" width="21.421875" style="1" customWidth="1"/>
    <col min="33" max="36" width="12.00390625" style="1" customWidth="1"/>
    <col min="37" max="37" width="17.00390625" style="1" customWidth="1"/>
    <col min="38" max="39" width="12.00390625" style="1" customWidth="1"/>
    <col min="40" max="40" width="19.421875" style="1" customWidth="1"/>
    <col min="41" max="41" width="17.8515625" style="0" customWidth="1"/>
    <col min="42" max="42" width="21.57421875" style="0" customWidth="1"/>
    <col min="43" max="43" width="18.421875" style="0" customWidth="1"/>
    <col min="44" max="44" width="20.421875" style="0" customWidth="1"/>
    <col min="45" max="45" width="16.8515625" style="0" customWidth="1"/>
    <col min="46" max="46" width="19.421875" style="0" customWidth="1"/>
    <col min="47" max="47" width="20.140625" style="0" customWidth="1"/>
    <col min="48" max="48" width="15.140625" style="0" customWidth="1"/>
    <col min="49" max="49" width="19.57421875" style="0" customWidth="1"/>
    <col min="50" max="50" width="21.00390625" style="0" customWidth="1"/>
    <col min="51" max="51" width="17.57421875" style="0" customWidth="1"/>
    <col min="52" max="53" width="14.00390625" style="0" customWidth="1"/>
    <col min="54" max="54" width="13.57421875" style="0" customWidth="1"/>
    <col min="55" max="55" width="20.140625" style="0" customWidth="1"/>
    <col min="56" max="56" width="19.421875" style="0" customWidth="1"/>
    <col min="57" max="61" width="18.00390625" style="0" customWidth="1"/>
    <col min="62" max="62" width="25.421875" style="0" customWidth="1"/>
    <col min="63" max="63" width="16.140625" style="0" customWidth="1"/>
    <col min="64" max="64" width="16.421875" style="0" customWidth="1"/>
    <col min="65" max="71" width="25.8515625" style="0" customWidth="1"/>
  </cols>
  <sheetData>
    <row r="1" spans="15:16" ht="15">
      <c r="O1" s="2"/>
      <c r="P1" s="2"/>
    </row>
    <row r="2" spans="2:71" ht="15">
      <c r="B2" s="46" t="s">
        <v>106</v>
      </c>
      <c r="C2" s="17"/>
      <c r="D2" s="46" t="s">
        <v>117</v>
      </c>
      <c r="E2" s="46" t="s">
        <v>167</v>
      </c>
      <c r="F2" s="46" t="s">
        <v>107</v>
      </c>
      <c r="G2" s="46" t="s">
        <v>104</v>
      </c>
      <c r="H2" s="46" t="s">
        <v>108</v>
      </c>
      <c r="I2" s="46" t="s">
        <v>109</v>
      </c>
      <c r="J2" s="46" t="s">
        <v>110</v>
      </c>
      <c r="K2" s="46" t="s">
        <v>111</v>
      </c>
      <c r="L2" s="46" t="s">
        <v>112</v>
      </c>
      <c r="M2" s="46" t="s">
        <v>113</v>
      </c>
      <c r="N2" s="46" t="s">
        <v>114</v>
      </c>
      <c r="O2" s="33" t="s">
        <v>115</v>
      </c>
      <c r="P2" s="49">
        <v>1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0"/>
      <c r="AE2" s="49" t="s">
        <v>68</v>
      </c>
      <c r="AF2" s="56"/>
      <c r="AG2" s="56"/>
      <c r="AH2" s="56"/>
      <c r="AI2" s="56"/>
      <c r="AJ2" s="56"/>
      <c r="AK2" s="56"/>
      <c r="AL2" s="56"/>
      <c r="AM2" s="50"/>
      <c r="AN2" s="49" t="s">
        <v>75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0"/>
      <c r="BJ2" s="4" t="s">
        <v>97</v>
      </c>
      <c r="BK2" s="49" t="s">
        <v>99</v>
      </c>
      <c r="BL2" s="50"/>
      <c r="BM2" s="4" t="s">
        <v>134</v>
      </c>
      <c r="BN2" s="32" t="s">
        <v>136</v>
      </c>
      <c r="BO2" s="32"/>
      <c r="BP2" s="32"/>
      <c r="BQ2" s="32"/>
      <c r="BR2" s="32"/>
      <c r="BS2" s="32"/>
    </row>
    <row r="3" spans="2:71" ht="60" customHeight="1">
      <c r="B3" s="47"/>
      <c r="C3" s="1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3"/>
      <c r="P3" s="51" t="s">
        <v>0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52"/>
      <c r="AE3" s="51" t="s">
        <v>16</v>
      </c>
      <c r="AF3" s="31"/>
      <c r="AG3" s="31"/>
      <c r="AH3" s="31"/>
      <c r="AI3" s="31"/>
      <c r="AJ3" s="31"/>
      <c r="AK3" s="31"/>
      <c r="AL3" s="31"/>
      <c r="AM3" s="52"/>
      <c r="AN3" s="51" t="s">
        <v>26</v>
      </c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52"/>
      <c r="BJ3" s="8" t="s">
        <v>51</v>
      </c>
      <c r="BK3" s="51" t="s">
        <v>52</v>
      </c>
      <c r="BL3" s="52"/>
      <c r="BM3" s="34" t="s">
        <v>131</v>
      </c>
      <c r="BN3" s="34" t="s">
        <v>133</v>
      </c>
      <c r="BO3" s="34"/>
      <c r="BP3" s="34"/>
      <c r="BQ3" s="34"/>
      <c r="BR3" s="34"/>
      <c r="BS3" s="34"/>
    </row>
    <row r="4" spans="2:71" ht="15">
      <c r="B4" s="47"/>
      <c r="C4" s="18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33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5"/>
      <c r="AE4" s="57"/>
      <c r="AF4" s="58"/>
      <c r="AG4" s="58"/>
      <c r="AH4" s="58"/>
      <c r="AI4" s="58"/>
      <c r="AJ4" s="58"/>
      <c r="AK4" s="58"/>
      <c r="AL4" s="58"/>
      <c r="AM4" s="30"/>
      <c r="AN4" s="49" t="s">
        <v>76</v>
      </c>
      <c r="AO4" s="56"/>
      <c r="AP4" s="50"/>
      <c r="AQ4" s="49" t="s">
        <v>80</v>
      </c>
      <c r="AR4" s="56"/>
      <c r="AS4" s="49" t="s">
        <v>83</v>
      </c>
      <c r="AT4" s="50"/>
      <c r="AU4" s="49" t="s">
        <v>86</v>
      </c>
      <c r="AV4" s="50"/>
      <c r="AW4" s="49" t="s">
        <v>89</v>
      </c>
      <c r="AX4" s="56"/>
      <c r="AY4" s="56"/>
      <c r="AZ4" s="56"/>
      <c r="BA4" s="50"/>
      <c r="BB4" s="49" t="s">
        <v>92</v>
      </c>
      <c r="BC4" s="56"/>
      <c r="BD4" s="56"/>
      <c r="BE4" s="50"/>
      <c r="BF4" s="49" t="s">
        <v>149</v>
      </c>
      <c r="BG4" s="50"/>
      <c r="BH4" s="32" t="s">
        <v>154</v>
      </c>
      <c r="BI4" s="32"/>
      <c r="BJ4" s="7"/>
      <c r="BK4" s="57"/>
      <c r="BL4" s="30"/>
      <c r="BM4" s="34"/>
      <c r="BN4" s="34"/>
      <c r="BO4" s="34"/>
      <c r="BP4" s="34"/>
      <c r="BQ4" s="34"/>
      <c r="BR4" s="34"/>
      <c r="BS4" s="34"/>
    </row>
    <row r="5" spans="2:71" ht="64.5" customHeight="1">
      <c r="B5" s="47"/>
      <c r="C5" s="18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33"/>
      <c r="P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  <c r="AE5" s="57"/>
      <c r="AF5" s="58"/>
      <c r="AG5" s="58"/>
      <c r="AH5" s="58"/>
      <c r="AI5" s="58"/>
      <c r="AJ5" s="58"/>
      <c r="AK5" s="58"/>
      <c r="AL5" s="58"/>
      <c r="AM5" s="30"/>
      <c r="AN5" s="51" t="s">
        <v>27</v>
      </c>
      <c r="AO5" s="31"/>
      <c r="AP5" s="52"/>
      <c r="AQ5" s="51" t="s">
        <v>33</v>
      </c>
      <c r="AR5" s="31"/>
      <c r="AS5" s="51" t="s">
        <v>37</v>
      </c>
      <c r="AT5" s="52"/>
      <c r="AU5" s="51" t="s">
        <v>38</v>
      </c>
      <c r="AV5" s="52"/>
      <c r="AW5" s="51" t="s">
        <v>42</v>
      </c>
      <c r="AX5" s="31"/>
      <c r="AY5" s="31"/>
      <c r="AZ5" s="31"/>
      <c r="BA5" s="52"/>
      <c r="BB5" s="51" t="s">
        <v>44</v>
      </c>
      <c r="BC5" s="31"/>
      <c r="BD5" s="31"/>
      <c r="BE5" s="52"/>
      <c r="BF5" s="51" t="s">
        <v>150</v>
      </c>
      <c r="BG5" s="52"/>
      <c r="BH5" s="34" t="s">
        <v>129</v>
      </c>
      <c r="BI5" s="34"/>
      <c r="BJ5" s="7"/>
      <c r="BK5" s="57"/>
      <c r="BL5" s="30"/>
      <c r="BM5" s="34"/>
      <c r="BN5" s="34"/>
      <c r="BO5" s="34"/>
      <c r="BP5" s="34"/>
      <c r="BQ5" s="34"/>
      <c r="BR5" s="34"/>
      <c r="BS5" s="34"/>
    </row>
    <row r="6" spans="2:71" ht="15">
      <c r="B6" s="47"/>
      <c r="C6" s="1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33"/>
      <c r="P6" s="4" t="s">
        <v>56</v>
      </c>
      <c r="Q6" s="4" t="s">
        <v>57</v>
      </c>
      <c r="R6" s="4" t="s">
        <v>58</v>
      </c>
      <c r="S6" s="4" t="s">
        <v>59</v>
      </c>
      <c r="T6" s="4" t="s">
        <v>60</v>
      </c>
      <c r="U6" s="4" t="s">
        <v>61</v>
      </c>
      <c r="V6" s="4" t="s">
        <v>62</v>
      </c>
      <c r="W6" s="4" t="s">
        <v>63</v>
      </c>
      <c r="X6" s="4" t="s">
        <v>64</v>
      </c>
      <c r="Y6" s="4" t="s">
        <v>65</v>
      </c>
      <c r="Z6" s="4" t="s">
        <v>66</v>
      </c>
      <c r="AA6" s="4" t="s">
        <v>67</v>
      </c>
      <c r="AB6" s="4" t="s">
        <v>164</v>
      </c>
      <c r="AC6" s="4" t="s">
        <v>165</v>
      </c>
      <c r="AD6" s="4" t="s">
        <v>166</v>
      </c>
      <c r="AE6" s="4" t="s">
        <v>187</v>
      </c>
      <c r="AF6" s="4" t="s">
        <v>188</v>
      </c>
      <c r="AG6" s="4" t="s">
        <v>69</v>
      </c>
      <c r="AH6" s="4" t="s">
        <v>70</v>
      </c>
      <c r="AI6" s="4" t="s">
        <v>71</v>
      </c>
      <c r="AJ6" s="4" t="s">
        <v>72</v>
      </c>
      <c r="AK6" s="4" t="s">
        <v>73</v>
      </c>
      <c r="AL6" s="4" t="s">
        <v>74</v>
      </c>
      <c r="AM6" s="4" t="s">
        <v>163</v>
      </c>
      <c r="AN6" s="4" t="s">
        <v>77</v>
      </c>
      <c r="AO6" s="4" t="s">
        <v>78</v>
      </c>
      <c r="AP6" s="4" t="s">
        <v>79</v>
      </c>
      <c r="AQ6" s="4" t="s">
        <v>81</v>
      </c>
      <c r="AR6" s="4" t="s">
        <v>82</v>
      </c>
      <c r="AS6" s="4" t="s">
        <v>84</v>
      </c>
      <c r="AT6" s="4" t="s">
        <v>85</v>
      </c>
      <c r="AU6" s="4" t="s">
        <v>87</v>
      </c>
      <c r="AV6" s="4" t="s">
        <v>88</v>
      </c>
      <c r="AW6" s="4" t="s">
        <v>90</v>
      </c>
      <c r="AX6" s="4" t="s">
        <v>91</v>
      </c>
      <c r="AY6" s="4" t="s">
        <v>157</v>
      </c>
      <c r="AZ6" s="4" t="s">
        <v>158</v>
      </c>
      <c r="BA6" s="4" t="s">
        <v>159</v>
      </c>
      <c r="BB6" s="4" t="s">
        <v>93</v>
      </c>
      <c r="BC6" s="4" t="s">
        <v>94</v>
      </c>
      <c r="BD6" s="4" t="s">
        <v>95</v>
      </c>
      <c r="BE6" s="4" t="s">
        <v>96</v>
      </c>
      <c r="BF6" s="4" t="s">
        <v>151</v>
      </c>
      <c r="BG6" s="4" t="s">
        <v>152</v>
      </c>
      <c r="BH6" s="4" t="s">
        <v>155</v>
      </c>
      <c r="BI6" s="4" t="s">
        <v>156</v>
      </c>
      <c r="BJ6" s="4" t="s">
        <v>98</v>
      </c>
      <c r="BK6" s="4" t="s">
        <v>100</v>
      </c>
      <c r="BL6" s="4" t="s">
        <v>101</v>
      </c>
      <c r="BM6" s="4" t="s">
        <v>135</v>
      </c>
      <c r="BN6" s="4" t="s">
        <v>143</v>
      </c>
      <c r="BO6" s="4" t="s">
        <v>144</v>
      </c>
      <c r="BP6" s="4" t="s">
        <v>145</v>
      </c>
      <c r="BQ6" s="4" t="s">
        <v>146</v>
      </c>
      <c r="BR6" s="4" t="s">
        <v>147</v>
      </c>
      <c r="BS6" s="4" t="s">
        <v>148</v>
      </c>
    </row>
    <row r="7" spans="2:71" ht="180">
      <c r="B7" s="47"/>
      <c r="C7" s="18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33"/>
      <c r="P7" s="6" t="s">
        <v>118</v>
      </c>
      <c r="Q7" s="6" t="s">
        <v>119</v>
      </c>
      <c r="R7" s="6" t="s">
        <v>2</v>
      </c>
      <c r="S7" s="6" t="s">
        <v>120</v>
      </c>
      <c r="T7" s="6" t="s">
        <v>121</v>
      </c>
      <c r="U7" s="6" t="s">
        <v>3</v>
      </c>
      <c r="V7" s="6" t="s">
        <v>4</v>
      </c>
      <c r="W7" s="6" t="s">
        <v>5</v>
      </c>
      <c r="X7" s="6" t="s">
        <v>6</v>
      </c>
      <c r="Y7" s="6" t="s">
        <v>7</v>
      </c>
      <c r="Z7" s="6" t="s">
        <v>8</v>
      </c>
      <c r="AA7" s="6" t="s">
        <v>122</v>
      </c>
      <c r="AB7" s="6" t="s">
        <v>10</v>
      </c>
      <c r="AC7" s="6" t="s">
        <v>12</v>
      </c>
      <c r="AD7" s="6" t="s">
        <v>14</v>
      </c>
      <c r="AE7" s="6" t="s">
        <v>189</v>
      </c>
      <c r="AF7" s="6" t="s">
        <v>190</v>
      </c>
      <c r="AG7" s="6" t="s">
        <v>18</v>
      </c>
      <c r="AH7" s="6" t="s">
        <v>19</v>
      </c>
      <c r="AI7" s="6" t="s">
        <v>20</v>
      </c>
      <c r="AJ7" s="6" t="s">
        <v>21</v>
      </c>
      <c r="AK7" s="6" t="s">
        <v>22</v>
      </c>
      <c r="AL7" s="6" t="s">
        <v>24</v>
      </c>
      <c r="AM7" s="6" t="s">
        <v>124</v>
      </c>
      <c r="AN7" s="6" t="s">
        <v>28</v>
      </c>
      <c r="AO7" s="6" t="s">
        <v>30</v>
      </c>
      <c r="AP7" s="6" t="s">
        <v>31</v>
      </c>
      <c r="AQ7" s="6" t="s">
        <v>34</v>
      </c>
      <c r="AR7" s="6" t="s">
        <v>35</v>
      </c>
      <c r="AS7" s="6" t="s">
        <v>34</v>
      </c>
      <c r="AT7" s="6" t="s">
        <v>35</v>
      </c>
      <c r="AU7" s="6" t="s">
        <v>39</v>
      </c>
      <c r="AV7" s="6" t="s">
        <v>40</v>
      </c>
      <c r="AW7" s="6" t="s">
        <v>43</v>
      </c>
      <c r="AX7" s="6" t="s">
        <v>102</v>
      </c>
      <c r="AY7" s="6" t="s">
        <v>125</v>
      </c>
      <c r="AZ7" s="6" t="s">
        <v>162</v>
      </c>
      <c r="BA7" s="6" t="s">
        <v>162</v>
      </c>
      <c r="BB7" s="6" t="s">
        <v>45</v>
      </c>
      <c r="BC7" s="6" t="s">
        <v>47</v>
      </c>
      <c r="BD7" s="6" t="s">
        <v>48</v>
      </c>
      <c r="BE7" s="6" t="s">
        <v>49</v>
      </c>
      <c r="BF7" s="6" t="s">
        <v>126</v>
      </c>
      <c r="BG7" s="6" t="s">
        <v>127</v>
      </c>
      <c r="BH7" s="6" t="s">
        <v>130</v>
      </c>
      <c r="BI7" s="6" t="s">
        <v>36</v>
      </c>
      <c r="BJ7" s="6" t="s">
        <v>51</v>
      </c>
      <c r="BK7" s="6" t="s">
        <v>53</v>
      </c>
      <c r="BL7" s="6" t="s">
        <v>103</v>
      </c>
      <c r="BM7" s="6" t="s">
        <v>169</v>
      </c>
      <c r="BN7" s="14" t="s">
        <v>137</v>
      </c>
      <c r="BO7" s="14" t="s">
        <v>138</v>
      </c>
      <c r="BP7" s="14" t="s">
        <v>139</v>
      </c>
      <c r="BQ7" s="14" t="s">
        <v>140</v>
      </c>
      <c r="BR7" s="14" t="s">
        <v>141</v>
      </c>
      <c r="BS7" s="14" t="s">
        <v>142</v>
      </c>
    </row>
    <row r="8" spans="2:71" ht="45">
      <c r="B8" s="48"/>
      <c r="C8" s="1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33"/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  <c r="X8" s="10" t="s">
        <v>1</v>
      </c>
      <c r="Y8" s="10" t="s">
        <v>1</v>
      </c>
      <c r="Z8" s="10" t="s">
        <v>9</v>
      </c>
      <c r="AA8" s="10" t="s">
        <v>123</v>
      </c>
      <c r="AB8" s="10" t="s">
        <v>11</v>
      </c>
      <c r="AC8" s="10" t="s">
        <v>13</v>
      </c>
      <c r="AD8" s="10" t="s">
        <v>15</v>
      </c>
      <c r="AE8" s="10" t="s">
        <v>17</v>
      </c>
      <c r="AF8" s="10" t="s">
        <v>17</v>
      </c>
      <c r="AG8" s="10" t="s">
        <v>17</v>
      </c>
      <c r="AH8" s="10" t="s">
        <v>17</v>
      </c>
      <c r="AI8" s="10" t="s">
        <v>17</v>
      </c>
      <c r="AJ8" s="10" t="s">
        <v>17</v>
      </c>
      <c r="AK8" s="10" t="s">
        <v>23</v>
      </c>
      <c r="AL8" s="10" t="s">
        <v>25</v>
      </c>
      <c r="AM8" s="10" t="s">
        <v>17</v>
      </c>
      <c r="AN8" s="10" t="s">
        <v>29</v>
      </c>
      <c r="AO8" s="10" t="s">
        <v>29</v>
      </c>
      <c r="AP8" s="10" t="s">
        <v>32</v>
      </c>
      <c r="AQ8" s="10" t="s">
        <v>29</v>
      </c>
      <c r="AR8" s="10" t="s">
        <v>105</v>
      </c>
      <c r="AS8" s="10" t="s">
        <v>29</v>
      </c>
      <c r="AT8" s="10" t="s">
        <v>32</v>
      </c>
      <c r="AU8" s="10" t="s">
        <v>29</v>
      </c>
      <c r="AV8" s="10" t="s">
        <v>41</v>
      </c>
      <c r="AW8" s="10" t="s">
        <v>29</v>
      </c>
      <c r="AX8" s="10" t="s">
        <v>29</v>
      </c>
      <c r="AY8" s="10" t="s">
        <v>29</v>
      </c>
      <c r="AZ8" s="10" t="s">
        <v>160</v>
      </c>
      <c r="BA8" s="10" t="s">
        <v>161</v>
      </c>
      <c r="BB8" s="10" t="s">
        <v>46</v>
      </c>
      <c r="BC8" s="10" t="s">
        <v>29</v>
      </c>
      <c r="BD8" s="10" t="s">
        <v>29</v>
      </c>
      <c r="BE8" s="10" t="s">
        <v>50</v>
      </c>
      <c r="BF8" s="10" t="s">
        <v>153</v>
      </c>
      <c r="BG8" s="10" t="s">
        <v>128</v>
      </c>
      <c r="BH8" s="10" t="s">
        <v>128</v>
      </c>
      <c r="BI8" s="10" t="s">
        <v>29</v>
      </c>
      <c r="BJ8" s="10" t="s">
        <v>41</v>
      </c>
      <c r="BK8" s="10" t="s">
        <v>54</v>
      </c>
      <c r="BL8" s="10" t="s">
        <v>55</v>
      </c>
      <c r="BM8" s="10" t="s">
        <v>168</v>
      </c>
      <c r="BN8" s="10" t="s">
        <v>170</v>
      </c>
      <c r="BO8" s="10" t="s">
        <v>170</v>
      </c>
      <c r="BP8" s="10" t="s">
        <v>170</v>
      </c>
      <c r="BQ8" s="10" t="s">
        <v>170</v>
      </c>
      <c r="BR8" s="10" t="s">
        <v>170</v>
      </c>
      <c r="BS8" s="10" t="s">
        <v>170</v>
      </c>
    </row>
    <row r="9" spans="2:71" ht="15">
      <c r="B9" s="13"/>
      <c r="C9" s="15" t="e">
        <f>SUBTOTAL(9,C11:C1957)</f>
        <v>#REF!</v>
      </c>
      <c r="D9" s="13"/>
      <c r="E9" s="13"/>
      <c r="F9" s="13"/>
      <c r="G9" s="13"/>
      <c r="H9" s="13"/>
      <c r="I9" s="13"/>
      <c r="J9" s="13"/>
      <c r="K9" s="13"/>
      <c r="L9" s="13"/>
      <c r="M9" s="15">
        <f>SUBTOTAL(9,M11:M1957)</f>
        <v>81724.2</v>
      </c>
      <c r="N9" s="13"/>
      <c r="O9" s="6"/>
      <c r="P9" s="15">
        <f aca="true" t="shared" si="0" ref="P9:AU9">SUBTOTAL(9,P11:P1957)</f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531.15</v>
      </c>
      <c r="V9" s="15">
        <f t="shared" si="0"/>
        <v>416.4</v>
      </c>
      <c r="W9" s="15">
        <f t="shared" si="0"/>
        <v>0</v>
      </c>
      <c r="X9" s="15">
        <f t="shared" si="0"/>
        <v>1616.23</v>
      </c>
      <c r="Y9" s="15">
        <f t="shared" si="0"/>
        <v>0</v>
      </c>
      <c r="Z9" s="15">
        <f t="shared" si="0"/>
        <v>343</v>
      </c>
      <c r="AA9" s="15">
        <f t="shared" si="0"/>
        <v>0</v>
      </c>
      <c r="AB9" s="15">
        <f t="shared" si="0"/>
        <v>50.6</v>
      </c>
      <c r="AC9" s="15">
        <f t="shared" si="0"/>
        <v>20</v>
      </c>
      <c r="AD9" s="15">
        <f t="shared" si="0"/>
        <v>0</v>
      </c>
      <c r="AE9" s="15">
        <f t="shared" si="0"/>
        <v>900</v>
      </c>
      <c r="AF9" s="15">
        <f t="shared" si="0"/>
        <v>8364</v>
      </c>
      <c r="AG9" s="15">
        <f t="shared" si="0"/>
        <v>7398.339999999999</v>
      </c>
      <c r="AH9" s="15">
        <f t="shared" si="0"/>
        <v>0</v>
      </c>
      <c r="AI9" s="15">
        <f t="shared" si="0"/>
        <v>0</v>
      </c>
      <c r="AJ9" s="15">
        <f t="shared" si="0"/>
        <v>5698.34</v>
      </c>
      <c r="AK9" s="15">
        <f t="shared" si="0"/>
        <v>0</v>
      </c>
      <c r="AL9" s="15">
        <f t="shared" si="0"/>
        <v>256</v>
      </c>
      <c r="AM9" s="15">
        <f t="shared" si="0"/>
        <v>0</v>
      </c>
      <c r="AN9" s="15">
        <f t="shared" si="0"/>
        <v>0</v>
      </c>
      <c r="AO9" s="15">
        <f t="shared" si="0"/>
        <v>730.7</v>
      </c>
      <c r="AP9" s="15">
        <f t="shared" si="0"/>
        <v>528</v>
      </c>
      <c r="AQ9" s="15">
        <f t="shared" si="0"/>
        <v>730.7</v>
      </c>
      <c r="AR9" s="15">
        <f t="shared" si="0"/>
        <v>528</v>
      </c>
      <c r="AS9" s="15">
        <f t="shared" si="0"/>
        <v>730.7</v>
      </c>
      <c r="AT9" s="15">
        <f t="shared" si="0"/>
        <v>528</v>
      </c>
      <c r="AU9" s="15">
        <f t="shared" si="0"/>
        <v>730.7</v>
      </c>
      <c r="AV9" s="15">
        <f aca="true" t="shared" si="1" ref="AV9:BS9">SUBTOTAL(9,AV11:AV1957)</f>
        <v>528</v>
      </c>
      <c r="AW9" s="15">
        <f t="shared" si="1"/>
        <v>0</v>
      </c>
      <c r="AX9" s="15">
        <f t="shared" si="1"/>
        <v>0</v>
      </c>
      <c r="AY9" s="15">
        <f t="shared" si="1"/>
        <v>0</v>
      </c>
      <c r="AZ9" s="15">
        <f t="shared" si="1"/>
        <v>0</v>
      </c>
      <c r="BA9" s="15">
        <f t="shared" si="1"/>
        <v>0</v>
      </c>
      <c r="BB9" s="15">
        <f t="shared" si="1"/>
        <v>1</v>
      </c>
      <c r="BC9" s="15">
        <f t="shared" si="1"/>
        <v>730.7</v>
      </c>
      <c r="BD9" s="15">
        <f t="shared" si="1"/>
        <v>528</v>
      </c>
      <c r="BE9" s="15">
        <f t="shared" si="1"/>
        <v>4</v>
      </c>
      <c r="BF9" s="15">
        <f t="shared" si="1"/>
        <v>0</v>
      </c>
      <c r="BG9" s="15">
        <f t="shared" si="1"/>
        <v>0</v>
      </c>
      <c r="BH9" s="15">
        <f t="shared" si="1"/>
        <v>0</v>
      </c>
      <c r="BI9" s="15">
        <f t="shared" si="1"/>
        <v>0</v>
      </c>
      <c r="BJ9" s="15">
        <f t="shared" si="1"/>
        <v>0</v>
      </c>
      <c r="BK9" s="15">
        <f t="shared" si="1"/>
        <v>209</v>
      </c>
      <c r="BL9" s="15">
        <f t="shared" si="1"/>
        <v>377.62</v>
      </c>
      <c r="BM9" s="15">
        <f t="shared" si="1"/>
        <v>19.33</v>
      </c>
      <c r="BN9" s="15">
        <f t="shared" si="1"/>
        <v>0</v>
      </c>
      <c r="BO9" s="15">
        <f t="shared" si="1"/>
        <v>0</v>
      </c>
      <c r="BP9" s="15">
        <f t="shared" si="1"/>
        <v>0</v>
      </c>
      <c r="BQ9" s="15">
        <f t="shared" si="1"/>
        <v>0</v>
      </c>
      <c r="BR9" s="15">
        <f t="shared" si="1"/>
        <v>0</v>
      </c>
      <c r="BS9" s="15">
        <f t="shared" si="1"/>
        <v>0</v>
      </c>
    </row>
    <row r="10" spans="2:71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5"/>
      <c r="N10" s="13"/>
      <c r="O10" s="6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</row>
    <row r="11" spans="2:71" ht="15">
      <c r="B11" s="6">
        <v>1</v>
      </c>
      <c r="C11" s="6" t="e">
        <f>SUMIF(#REF!,D11,#REF!)</f>
        <v>#REF!</v>
      </c>
      <c r="D11" s="6">
        <v>3523</v>
      </c>
      <c r="E11" s="6">
        <v>2</v>
      </c>
      <c r="F11" s="9" t="s">
        <v>116</v>
      </c>
      <c r="G11" s="9" t="s">
        <v>175</v>
      </c>
      <c r="H11" s="6">
        <v>1958</v>
      </c>
      <c r="I11" s="6" t="s">
        <v>173</v>
      </c>
      <c r="J11" s="6">
        <v>2</v>
      </c>
      <c r="K11" s="6">
        <v>2</v>
      </c>
      <c r="L11" s="6">
        <v>12</v>
      </c>
      <c r="M11" s="5">
        <v>698.9</v>
      </c>
      <c r="N11" s="6"/>
      <c r="O11" s="6"/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531.15</v>
      </c>
      <c r="V11" s="12">
        <v>0</v>
      </c>
      <c r="W11" s="12">
        <v>0</v>
      </c>
      <c r="X11" s="12">
        <v>0</v>
      </c>
      <c r="Y11" s="12">
        <v>0</v>
      </c>
      <c r="Z11" s="12">
        <v>12</v>
      </c>
      <c r="AA11" s="12">
        <v>0</v>
      </c>
      <c r="AB11" s="12">
        <v>0</v>
      </c>
      <c r="AC11" s="12">
        <v>2</v>
      </c>
      <c r="AD11" s="12">
        <v>0</v>
      </c>
      <c r="AE11" s="12">
        <v>0</v>
      </c>
      <c r="AF11" s="12">
        <v>0</v>
      </c>
      <c r="AG11" s="12">
        <v>850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2:71" s="16" customFormat="1" ht="15">
      <c r="B12" s="6">
        <v>2</v>
      </c>
      <c r="C12" s="6" t="e">
        <f>SUMIF(#REF!,D12,#REF!)</f>
        <v>#REF!</v>
      </c>
      <c r="D12" s="6">
        <v>3525</v>
      </c>
      <c r="E12" s="6">
        <v>2</v>
      </c>
      <c r="F12" s="9" t="s">
        <v>116</v>
      </c>
      <c r="G12" s="9" t="s">
        <v>176</v>
      </c>
      <c r="H12" s="6">
        <v>1968</v>
      </c>
      <c r="I12" s="6" t="s">
        <v>173</v>
      </c>
      <c r="J12" s="6">
        <v>4</v>
      </c>
      <c r="K12" s="6">
        <v>4</v>
      </c>
      <c r="L12" s="6">
        <v>64</v>
      </c>
      <c r="M12" s="5">
        <v>2762</v>
      </c>
      <c r="N12" s="6"/>
      <c r="O12" s="6"/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979.95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2:71" s="16" customFormat="1" ht="15">
      <c r="B13" s="6">
        <v>3</v>
      </c>
      <c r="C13" s="6" t="e">
        <f>SUMIF(#REF!,D13,#REF!)</f>
        <v>#REF!</v>
      </c>
      <c r="D13" s="6">
        <v>3526</v>
      </c>
      <c r="E13" s="6">
        <v>2</v>
      </c>
      <c r="F13" s="9" t="s">
        <v>116</v>
      </c>
      <c r="G13" s="9" t="s">
        <v>177</v>
      </c>
      <c r="H13" s="6">
        <v>1970</v>
      </c>
      <c r="I13" s="6" t="s">
        <v>173</v>
      </c>
      <c r="J13" s="6">
        <v>4</v>
      </c>
      <c r="K13" s="6">
        <v>4</v>
      </c>
      <c r="L13" s="6">
        <v>64</v>
      </c>
      <c r="M13" s="5">
        <v>2701.2</v>
      </c>
      <c r="N13" s="6"/>
      <c r="O13" s="6"/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975.95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2:71" s="16" customFormat="1" ht="15">
      <c r="B14" s="6">
        <v>4</v>
      </c>
      <c r="C14" s="6" t="e">
        <f>SUMIF(#REF!,D14,#REF!)</f>
        <v>#REF!</v>
      </c>
      <c r="D14" s="6">
        <v>3527</v>
      </c>
      <c r="E14" s="6">
        <v>3</v>
      </c>
      <c r="F14" s="9" t="s">
        <v>116</v>
      </c>
      <c r="G14" s="9" t="s">
        <v>178</v>
      </c>
      <c r="H14" s="6">
        <v>1989</v>
      </c>
      <c r="I14" s="6" t="s">
        <v>171</v>
      </c>
      <c r="J14" s="6">
        <v>5</v>
      </c>
      <c r="K14" s="6">
        <v>3</v>
      </c>
      <c r="L14" s="6">
        <v>60</v>
      </c>
      <c r="M14" s="5">
        <v>3295.7</v>
      </c>
      <c r="N14" s="6"/>
      <c r="O14" s="6"/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922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2:71" s="16" customFormat="1" ht="15">
      <c r="B15" s="6">
        <v>5</v>
      </c>
      <c r="C15" s="6" t="e">
        <f>SUMIF(#REF!,D15,#REF!)</f>
        <v>#REF!</v>
      </c>
      <c r="D15" s="6">
        <v>3529</v>
      </c>
      <c r="E15" s="6">
        <v>2</v>
      </c>
      <c r="F15" s="9" t="s">
        <v>116</v>
      </c>
      <c r="G15" s="9" t="s">
        <v>179</v>
      </c>
      <c r="H15" s="6">
        <v>1960</v>
      </c>
      <c r="I15" s="6" t="s">
        <v>173</v>
      </c>
      <c r="J15" s="6">
        <v>2</v>
      </c>
      <c r="K15" s="6">
        <v>2</v>
      </c>
      <c r="L15" s="6">
        <v>16</v>
      </c>
      <c r="M15" s="5">
        <v>4231.9</v>
      </c>
      <c r="N15" s="6"/>
      <c r="O15" s="6"/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704.7</v>
      </c>
      <c r="AH15" s="12">
        <v>0</v>
      </c>
      <c r="AI15" s="12">
        <v>0</v>
      </c>
      <c r="AJ15" s="12">
        <v>704.7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2:71" s="16" customFormat="1" ht="15">
      <c r="B16" s="6">
        <v>6</v>
      </c>
      <c r="C16" s="6" t="e">
        <f>SUMIF(#REF!,D16,#REF!)</f>
        <v>#REF!</v>
      </c>
      <c r="D16" s="6">
        <v>3530</v>
      </c>
      <c r="E16" s="6">
        <v>2</v>
      </c>
      <c r="F16" s="9" t="s">
        <v>116</v>
      </c>
      <c r="G16" s="9" t="s">
        <v>180</v>
      </c>
      <c r="H16" s="6">
        <v>1971</v>
      </c>
      <c r="I16" s="6" t="s">
        <v>173</v>
      </c>
      <c r="J16" s="6">
        <v>5</v>
      </c>
      <c r="K16" s="6">
        <v>2</v>
      </c>
      <c r="L16" s="6">
        <v>40</v>
      </c>
      <c r="M16" s="5">
        <v>1879.8</v>
      </c>
      <c r="N16" s="6"/>
      <c r="O16" s="6"/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552.38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2:71" s="16" customFormat="1" ht="15">
      <c r="B17" s="6">
        <v>7</v>
      </c>
      <c r="C17" s="6" t="e">
        <f>SUMIF(#REF!,D17,#REF!)</f>
        <v>#REF!</v>
      </c>
      <c r="D17" s="6">
        <v>3531</v>
      </c>
      <c r="E17" s="6">
        <v>2</v>
      </c>
      <c r="F17" s="9" t="s">
        <v>116</v>
      </c>
      <c r="G17" s="9" t="s">
        <v>181</v>
      </c>
      <c r="H17" s="6">
        <v>1984</v>
      </c>
      <c r="I17" s="6" t="s">
        <v>173</v>
      </c>
      <c r="J17" s="6">
        <v>9</v>
      </c>
      <c r="K17" s="6">
        <v>1</v>
      </c>
      <c r="L17" s="6">
        <v>67</v>
      </c>
      <c r="M17" s="5">
        <v>3752.9</v>
      </c>
      <c r="N17" s="6"/>
      <c r="O17" s="6"/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565.44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2:71" s="16" customFormat="1" ht="15">
      <c r="B18" s="6">
        <v>8</v>
      </c>
      <c r="C18" s="6" t="e">
        <f>SUMIF(#REF!,D18,#REF!)</f>
        <v>#REF!</v>
      </c>
      <c r="D18" s="6">
        <v>3532</v>
      </c>
      <c r="E18" s="6">
        <v>4</v>
      </c>
      <c r="F18" s="9" t="s">
        <v>116</v>
      </c>
      <c r="G18" s="9" t="s">
        <v>172</v>
      </c>
      <c r="H18" s="6">
        <v>1989</v>
      </c>
      <c r="I18" s="6" t="s">
        <v>171</v>
      </c>
      <c r="J18" s="6">
        <v>9</v>
      </c>
      <c r="K18" s="6">
        <v>7</v>
      </c>
      <c r="L18" s="6">
        <v>252</v>
      </c>
      <c r="M18" s="5">
        <v>13586.4</v>
      </c>
      <c r="N18" s="6">
        <v>2015</v>
      </c>
      <c r="O18" s="6" t="s">
        <v>174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19.33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2:71" s="16" customFormat="1" ht="15">
      <c r="B19" s="6">
        <v>9</v>
      </c>
      <c r="C19" s="6" t="e">
        <f>SUMIF(#REF!,D19,#REF!)</f>
        <v>#REF!</v>
      </c>
      <c r="D19" s="6">
        <v>3535</v>
      </c>
      <c r="E19" s="6">
        <v>4</v>
      </c>
      <c r="F19" s="9" t="s">
        <v>116</v>
      </c>
      <c r="G19" s="9" t="s">
        <v>182</v>
      </c>
      <c r="H19" s="6">
        <v>1981</v>
      </c>
      <c r="I19" s="6" t="s">
        <v>171</v>
      </c>
      <c r="J19" s="6">
        <v>9</v>
      </c>
      <c r="K19" s="6">
        <v>4</v>
      </c>
      <c r="L19" s="6">
        <v>144</v>
      </c>
      <c r="M19" s="5">
        <v>7160.8</v>
      </c>
      <c r="N19" s="6">
        <v>2015</v>
      </c>
      <c r="O19" s="6" t="s">
        <v>132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1199.6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128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2:71" s="16" customFormat="1" ht="15">
      <c r="B20" s="6">
        <v>10</v>
      </c>
      <c r="C20" s="6">
        <v>1</v>
      </c>
      <c r="D20" s="6"/>
      <c r="E20" s="6"/>
      <c r="F20" s="9" t="s">
        <v>116</v>
      </c>
      <c r="G20" s="9" t="s">
        <v>195</v>
      </c>
      <c r="H20" s="6">
        <v>1979</v>
      </c>
      <c r="I20" s="6" t="s">
        <v>171</v>
      </c>
      <c r="J20" s="6">
        <v>9</v>
      </c>
      <c r="K20" s="6">
        <v>4</v>
      </c>
      <c r="L20" s="6">
        <v>144</v>
      </c>
      <c r="M20" s="5">
        <v>7245.81</v>
      </c>
      <c r="N20" s="6">
        <v>2006</v>
      </c>
      <c r="O20" s="6" t="s">
        <v>132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1060.7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128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2:71" s="16" customFormat="1" ht="15">
      <c r="B21" s="6">
        <v>11</v>
      </c>
      <c r="C21" s="6" t="e">
        <f>SUMIF(#REF!,D21,#REF!)</f>
        <v>#REF!</v>
      </c>
      <c r="D21" s="6">
        <v>3536</v>
      </c>
      <c r="E21" s="6">
        <v>2</v>
      </c>
      <c r="F21" s="9" t="s">
        <v>116</v>
      </c>
      <c r="G21" s="9" t="s">
        <v>194</v>
      </c>
      <c r="H21" s="6">
        <v>1986</v>
      </c>
      <c r="I21" s="6" t="s">
        <v>173</v>
      </c>
      <c r="J21" s="6">
        <v>5</v>
      </c>
      <c r="K21" s="6">
        <v>3</v>
      </c>
      <c r="L21" s="6">
        <v>60</v>
      </c>
      <c r="M21" s="5">
        <v>4016.1</v>
      </c>
      <c r="N21" s="6"/>
      <c r="O21" s="6"/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927.98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2:71" s="16" customFormat="1" ht="15">
      <c r="B22" s="6">
        <v>12</v>
      </c>
      <c r="C22" s="6" t="e">
        <f>SUMIF(#REF!,D22,#REF!)</f>
        <v>#REF!</v>
      </c>
      <c r="D22" s="6">
        <v>3539</v>
      </c>
      <c r="E22" s="6">
        <v>3</v>
      </c>
      <c r="F22" s="9" t="s">
        <v>116</v>
      </c>
      <c r="G22" s="9" t="s">
        <v>183</v>
      </c>
      <c r="H22" s="6">
        <v>1989</v>
      </c>
      <c r="I22" s="6" t="s">
        <v>171</v>
      </c>
      <c r="J22" s="6">
        <v>3</v>
      </c>
      <c r="K22" s="6">
        <v>3</v>
      </c>
      <c r="L22" s="6">
        <v>27</v>
      </c>
      <c r="M22" s="5">
        <v>2771.1</v>
      </c>
      <c r="N22" s="6"/>
      <c r="O22" s="6"/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840</v>
      </c>
      <c r="AH22" s="12">
        <v>0</v>
      </c>
      <c r="AI22" s="12">
        <v>0</v>
      </c>
      <c r="AJ22" s="12">
        <v>840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2:71" s="16" customFormat="1" ht="15">
      <c r="B23" s="6">
        <v>13</v>
      </c>
      <c r="C23" s="6" t="e">
        <f>SUMIF(#REF!,D23,#REF!)</f>
        <v>#REF!</v>
      </c>
      <c r="D23" s="6">
        <v>3540</v>
      </c>
      <c r="E23" s="6">
        <v>3</v>
      </c>
      <c r="F23" s="9" t="s">
        <v>116</v>
      </c>
      <c r="G23" s="9" t="s">
        <v>184</v>
      </c>
      <c r="H23" s="6">
        <v>1969</v>
      </c>
      <c r="I23" s="6" t="s">
        <v>171</v>
      </c>
      <c r="J23" s="6">
        <v>2</v>
      </c>
      <c r="K23" s="6">
        <v>2</v>
      </c>
      <c r="L23" s="6">
        <v>16</v>
      </c>
      <c r="M23" s="5">
        <v>1029.8</v>
      </c>
      <c r="N23" s="6"/>
      <c r="O23" s="6"/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416.4</v>
      </c>
      <c r="W23" s="12">
        <v>0</v>
      </c>
      <c r="X23" s="12">
        <v>0</v>
      </c>
      <c r="Y23" s="12">
        <v>0</v>
      </c>
      <c r="Z23" s="12">
        <v>6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209</v>
      </c>
      <c r="BL23" s="12">
        <v>85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2:71" s="16" customFormat="1" ht="15">
      <c r="B24" s="6">
        <v>14</v>
      </c>
      <c r="C24" s="6" t="e">
        <f>SUMIF(#REF!,D24,#REF!)</f>
        <v>#REF!</v>
      </c>
      <c r="D24" s="6">
        <v>3541</v>
      </c>
      <c r="E24" s="6">
        <v>2</v>
      </c>
      <c r="F24" s="9" t="s">
        <v>116</v>
      </c>
      <c r="G24" s="9" t="s">
        <v>196</v>
      </c>
      <c r="H24" s="6">
        <v>1969</v>
      </c>
      <c r="I24" s="6" t="s">
        <v>173</v>
      </c>
      <c r="J24" s="6">
        <v>2</v>
      </c>
      <c r="K24" s="6">
        <v>2</v>
      </c>
      <c r="L24" s="6">
        <v>8</v>
      </c>
      <c r="M24" s="5">
        <v>349.4</v>
      </c>
      <c r="N24" s="6"/>
      <c r="O24" s="6"/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420</v>
      </c>
      <c r="AH24" s="12">
        <v>0</v>
      </c>
      <c r="AI24" s="12">
        <v>0</v>
      </c>
      <c r="AJ24" s="12">
        <v>420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2:71" s="16" customFormat="1" ht="15">
      <c r="B25" s="6">
        <v>15</v>
      </c>
      <c r="C25" s="6"/>
      <c r="D25" s="6"/>
      <c r="E25" s="6"/>
      <c r="F25" s="9" t="s">
        <v>116</v>
      </c>
      <c r="G25" s="9" t="s">
        <v>197</v>
      </c>
      <c r="H25" s="6">
        <v>1977</v>
      </c>
      <c r="I25" s="6" t="s">
        <v>173</v>
      </c>
      <c r="J25" s="6">
        <v>2</v>
      </c>
      <c r="K25" s="6">
        <v>1</v>
      </c>
      <c r="L25" s="6">
        <v>8</v>
      </c>
      <c r="M25" s="5">
        <v>402.1</v>
      </c>
      <c r="N25" s="6"/>
      <c r="O25" s="6"/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310</v>
      </c>
      <c r="AH25" s="12">
        <v>0</v>
      </c>
      <c r="AI25" s="12">
        <v>0</v>
      </c>
      <c r="AJ25" s="12">
        <v>310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2:71" s="16" customFormat="1" ht="17.25" customHeight="1">
      <c r="B26" s="6">
        <v>16</v>
      </c>
      <c r="C26" s="6" t="e">
        <f>SUMIF(#REF!,D26,#REF!)</f>
        <v>#REF!</v>
      </c>
      <c r="D26" s="6">
        <v>3543</v>
      </c>
      <c r="E26" s="6">
        <v>2</v>
      </c>
      <c r="F26" s="9" t="s">
        <v>116</v>
      </c>
      <c r="G26" s="9" t="s">
        <v>185</v>
      </c>
      <c r="H26" s="6">
        <v>1970</v>
      </c>
      <c r="I26" s="6" t="s">
        <v>173</v>
      </c>
      <c r="J26" s="6">
        <v>2</v>
      </c>
      <c r="K26" s="6">
        <v>2</v>
      </c>
      <c r="L26" s="6">
        <v>17</v>
      </c>
      <c r="M26" s="5">
        <v>1192.9</v>
      </c>
      <c r="N26" s="6"/>
      <c r="O26" s="6"/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730.7</v>
      </c>
      <c r="AP26" s="12">
        <v>528</v>
      </c>
      <c r="AQ26" s="12">
        <v>730.7</v>
      </c>
      <c r="AR26" s="12">
        <v>528</v>
      </c>
      <c r="AS26" s="12">
        <v>730.7</v>
      </c>
      <c r="AT26" s="12">
        <v>528</v>
      </c>
      <c r="AU26" s="12">
        <v>730.7</v>
      </c>
      <c r="AV26" s="12">
        <v>528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1</v>
      </c>
      <c r="BC26" s="12">
        <v>730.7</v>
      </c>
      <c r="BD26" s="12">
        <v>528</v>
      </c>
      <c r="BE26" s="12">
        <v>4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92.62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2:71" s="16" customFormat="1" ht="18" customHeight="1">
      <c r="B27" s="6">
        <v>17</v>
      </c>
      <c r="C27" s="6" t="e">
        <f>SUMIF(#REF!,D27,#REF!)</f>
        <v>#REF!</v>
      </c>
      <c r="D27" s="6">
        <v>3545</v>
      </c>
      <c r="E27" s="6">
        <v>4</v>
      </c>
      <c r="F27" s="9" t="s">
        <v>116</v>
      </c>
      <c r="G27" s="9" t="s">
        <v>191</v>
      </c>
      <c r="H27" s="6">
        <v>1978</v>
      </c>
      <c r="I27" s="6" t="s">
        <v>173</v>
      </c>
      <c r="J27" s="6">
        <v>5</v>
      </c>
      <c r="K27" s="6">
        <v>8</v>
      </c>
      <c r="L27" s="6">
        <v>127</v>
      </c>
      <c r="M27" s="5">
        <v>7724.54</v>
      </c>
      <c r="N27" s="6"/>
      <c r="O27" s="6"/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253</v>
      </c>
      <c r="AA27" s="12">
        <v>0</v>
      </c>
      <c r="AB27" s="12">
        <v>50.6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2:71" s="16" customFormat="1" ht="30">
      <c r="B28" s="6">
        <v>18</v>
      </c>
      <c r="C28" s="6" t="e">
        <f>SUMIF(#REF!,D28,#REF!)</f>
        <v>#REF!</v>
      </c>
      <c r="D28" s="6">
        <v>3547</v>
      </c>
      <c r="E28" s="6">
        <v>3</v>
      </c>
      <c r="F28" s="9" t="s">
        <v>116</v>
      </c>
      <c r="G28" s="9" t="s">
        <v>193</v>
      </c>
      <c r="H28" s="6"/>
      <c r="I28" s="6" t="s">
        <v>173</v>
      </c>
      <c r="J28" s="6">
        <v>4</v>
      </c>
      <c r="K28" s="6">
        <v>4</v>
      </c>
      <c r="L28" s="6">
        <v>48</v>
      </c>
      <c r="M28" s="5"/>
      <c r="N28" s="6"/>
      <c r="O28" s="6"/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72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200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2:71" s="16" customFormat="1" ht="15">
      <c r="B29" s="6">
        <v>19</v>
      </c>
      <c r="C29" s="6" t="e">
        <f>SUMIF(#REF!,D29,#REF!)</f>
        <v>#REF!</v>
      </c>
      <c r="D29" s="6">
        <v>3548</v>
      </c>
      <c r="E29" s="6">
        <v>3</v>
      </c>
      <c r="F29" s="9" t="s">
        <v>116</v>
      </c>
      <c r="G29" s="9" t="s">
        <v>186</v>
      </c>
      <c r="H29" s="6">
        <v>1989</v>
      </c>
      <c r="I29" s="6" t="s">
        <v>171</v>
      </c>
      <c r="J29" s="6">
        <v>5</v>
      </c>
      <c r="K29" s="6">
        <v>3</v>
      </c>
      <c r="L29" s="6">
        <v>60</v>
      </c>
      <c r="M29" s="5">
        <v>4608</v>
      </c>
      <c r="N29" s="6"/>
      <c r="O29" s="6"/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1616.23</v>
      </c>
      <c r="Y29" s="12">
        <v>0</v>
      </c>
      <c r="Z29" s="12">
        <v>0</v>
      </c>
      <c r="AA29" s="12">
        <v>0</v>
      </c>
      <c r="AB29" s="12">
        <v>0</v>
      </c>
      <c r="AC29" s="12">
        <v>18</v>
      </c>
      <c r="AD29" s="12">
        <v>0</v>
      </c>
      <c r="AE29" s="12">
        <v>900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2:71" s="16" customFormat="1" ht="15">
      <c r="B30" s="6">
        <v>20</v>
      </c>
      <c r="C30" s="6" t="e">
        <f>SUMIF(#REF!,D30,#REF!)</f>
        <v>#REF!</v>
      </c>
      <c r="D30" s="6">
        <v>3550</v>
      </c>
      <c r="E30" s="6">
        <v>2</v>
      </c>
      <c r="F30" s="9" t="s">
        <v>116</v>
      </c>
      <c r="G30" s="9" t="s">
        <v>192</v>
      </c>
      <c r="H30" s="6">
        <v>1978</v>
      </c>
      <c r="I30" s="6" t="s">
        <v>173</v>
      </c>
      <c r="J30" s="6">
        <v>2</v>
      </c>
      <c r="K30" s="6">
        <v>3</v>
      </c>
      <c r="L30" s="6">
        <v>18</v>
      </c>
      <c r="M30" s="5">
        <v>2128.35</v>
      </c>
      <c r="N30" s="6"/>
      <c r="O30" s="6"/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850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2:71" s="16" customFormat="1" ht="15">
      <c r="B31" s="26">
        <v>21</v>
      </c>
      <c r="C31" s="27"/>
      <c r="D31" s="27"/>
      <c r="E31" s="28"/>
      <c r="F31" s="9" t="s">
        <v>116</v>
      </c>
      <c r="G31" s="22" t="s">
        <v>198</v>
      </c>
      <c r="H31" s="13">
        <v>1978</v>
      </c>
      <c r="I31" s="6" t="s">
        <v>173</v>
      </c>
      <c r="J31" s="13">
        <v>2</v>
      </c>
      <c r="K31" s="13">
        <v>3</v>
      </c>
      <c r="L31" s="13">
        <v>22</v>
      </c>
      <c r="M31" s="13">
        <v>932.7</v>
      </c>
      <c r="N31" s="13"/>
      <c r="O31" s="6"/>
      <c r="P31" s="6" t="s">
        <v>199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23">
        <v>658.4</v>
      </c>
      <c r="AH31" s="12">
        <v>0</v>
      </c>
      <c r="AI31" s="12">
        <v>0</v>
      </c>
      <c r="AJ31" s="23">
        <v>658.4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2:71" s="16" customFormat="1" ht="15">
      <c r="B32" s="26">
        <v>22</v>
      </c>
      <c r="C32" s="27"/>
      <c r="D32" s="27"/>
      <c r="E32" s="28"/>
      <c r="F32" s="9" t="s">
        <v>116</v>
      </c>
      <c r="G32" s="22" t="s">
        <v>200</v>
      </c>
      <c r="H32" s="13">
        <v>1969</v>
      </c>
      <c r="I32" s="6" t="s">
        <v>173</v>
      </c>
      <c r="J32" s="13">
        <v>2</v>
      </c>
      <c r="K32" s="13">
        <v>2</v>
      </c>
      <c r="L32" s="13">
        <v>16</v>
      </c>
      <c r="M32" s="13">
        <v>717.5</v>
      </c>
      <c r="N32" s="13"/>
      <c r="O32" s="6"/>
      <c r="P32" s="6" t="s">
        <v>199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23">
        <v>542.44</v>
      </c>
      <c r="AH32" s="12">
        <v>0</v>
      </c>
      <c r="AI32" s="12">
        <v>0</v>
      </c>
      <c r="AJ32" s="23">
        <v>542.44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2:71" s="16" customFormat="1" ht="15">
      <c r="B33" s="26">
        <v>23</v>
      </c>
      <c r="C33" s="27"/>
      <c r="D33" s="27"/>
      <c r="E33" s="28"/>
      <c r="F33" s="9" t="s">
        <v>116</v>
      </c>
      <c r="G33" s="22" t="s">
        <v>201</v>
      </c>
      <c r="H33" s="13">
        <v>1968</v>
      </c>
      <c r="I33" s="6" t="s">
        <v>173</v>
      </c>
      <c r="J33" s="13">
        <v>2</v>
      </c>
      <c r="K33" s="13">
        <v>2</v>
      </c>
      <c r="L33" s="13">
        <v>16</v>
      </c>
      <c r="M33" s="13">
        <v>503.2</v>
      </c>
      <c r="N33" s="13"/>
      <c r="O33" s="6"/>
      <c r="P33" s="6" t="s">
        <v>199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23">
        <v>711.4</v>
      </c>
      <c r="AH33" s="12">
        <v>0</v>
      </c>
      <c r="AI33" s="12">
        <v>0</v>
      </c>
      <c r="AJ33" s="23">
        <v>711.4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2:71" s="16" customFormat="1" ht="15">
      <c r="B34" s="26">
        <v>24</v>
      </c>
      <c r="C34" s="27"/>
      <c r="D34" s="27"/>
      <c r="E34" s="28"/>
      <c r="F34" s="9" t="s">
        <v>116</v>
      </c>
      <c r="G34" s="22" t="s">
        <v>202</v>
      </c>
      <c r="H34" s="13">
        <v>1964</v>
      </c>
      <c r="I34" s="6" t="s">
        <v>173</v>
      </c>
      <c r="J34" s="13">
        <v>2</v>
      </c>
      <c r="K34" s="13">
        <v>2</v>
      </c>
      <c r="L34" s="13">
        <v>16</v>
      </c>
      <c r="M34" s="13">
        <v>640.7</v>
      </c>
      <c r="N34" s="13"/>
      <c r="O34" s="6"/>
      <c r="P34" s="6" t="s">
        <v>199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23">
        <v>465.93</v>
      </c>
      <c r="AH34" s="12">
        <v>0</v>
      </c>
      <c r="AI34" s="12">
        <v>0</v>
      </c>
      <c r="AJ34" s="23">
        <v>465.93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2:71" s="16" customFormat="1" ht="15">
      <c r="B35" s="26">
        <v>25</v>
      </c>
      <c r="C35" s="27"/>
      <c r="D35" s="27"/>
      <c r="E35" s="28"/>
      <c r="F35" s="9" t="s">
        <v>116</v>
      </c>
      <c r="G35" s="22" t="s">
        <v>203</v>
      </c>
      <c r="H35" s="6">
        <v>1964</v>
      </c>
      <c r="I35" s="6" t="s">
        <v>173</v>
      </c>
      <c r="J35" s="23">
        <v>2</v>
      </c>
      <c r="K35" s="23">
        <v>2</v>
      </c>
      <c r="L35" s="23">
        <v>12</v>
      </c>
      <c r="M35" s="24">
        <v>464.4</v>
      </c>
      <c r="N35" s="23"/>
      <c r="O35" s="23"/>
      <c r="P35" s="6" t="s">
        <v>199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25">
        <v>505.47</v>
      </c>
      <c r="AH35" s="12">
        <v>0</v>
      </c>
      <c r="AI35" s="12">
        <v>0</v>
      </c>
      <c r="AJ35" s="25">
        <v>505.47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2:71" s="16" customFormat="1" ht="15">
      <c r="B36" s="26">
        <v>26</v>
      </c>
      <c r="C36" s="35"/>
      <c r="D36" s="35"/>
      <c r="E36" s="36"/>
      <c r="F36" s="37" t="s">
        <v>116</v>
      </c>
      <c r="G36" s="38" t="s">
        <v>204</v>
      </c>
      <c r="H36" s="39">
        <v>1968</v>
      </c>
      <c r="I36" s="40" t="s">
        <v>173</v>
      </c>
      <c r="J36" s="39">
        <v>2</v>
      </c>
      <c r="K36" s="39">
        <v>2</v>
      </c>
      <c r="L36" s="39">
        <v>12</v>
      </c>
      <c r="M36" s="41">
        <v>687.4</v>
      </c>
      <c r="N36" s="42"/>
      <c r="O36" s="42"/>
      <c r="P36" s="6" t="s">
        <v>199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43">
        <v>540</v>
      </c>
      <c r="AH36" s="12">
        <v>0</v>
      </c>
      <c r="AI36" s="12">
        <v>0</v>
      </c>
      <c r="AJ36" s="43">
        <v>540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</row>
    <row r="37" spans="2:71" s="16" customFormat="1" ht="15">
      <c r="B37" s="26">
        <v>26</v>
      </c>
      <c r="C37" s="27"/>
      <c r="D37" s="27"/>
      <c r="E37" s="28"/>
      <c r="F37" s="37" t="s">
        <v>116</v>
      </c>
      <c r="G37" s="38" t="s">
        <v>205</v>
      </c>
      <c r="H37" s="13">
        <v>1993</v>
      </c>
      <c r="I37" s="13" t="s">
        <v>171</v>
      </c>
      <c r="J37" s="13">
        <v>5</v>
      </c>
      <c r="K37" s="13">
        <v>4</v>
      </c>
      <c r="L37" s="13">
        <v>80</v>
      </c>
      <c r="M37" s="13">
        <v>6240.6</v>
      </c>
      <c r="N37" s="27"/>
      <c r="O37" s="45"/>
      <c r="P37" s="6" t="s">
        <v>199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29">
        <v>1180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</row>
    <row r="38" spans="5:40" s="16" customFormat="1" ht="15">
      <c r="E38" s="20"/>
      <c r="F38" s="20"/>
      <c r="G38" s="20"/>
      <c r="O38" s="21"/>
      <c r="P38" s="21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5:40" s="16" customFormat="1" ht="15">
      <c r="E39" s="20"/>
      <c r="F39" s="20"/>
      <c r="G39" s="20"/>
      <c r="O39" s="21"/>
      <c r="P39" s="21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5:40" s="16" customFormat="1" ht="15">
      <c r="E40" s="20"/>
      <c r="F40" s="20"/>
      <c r="G40" s="20"/>
      <c r="O40" s="21"/>
      <c r="P40" s="21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5:40" s="16" customFormat="1" ht="15">
      <c r="E41" s="20"/>
      <c r="F41" s="20"/>
      <c r="G41" s="20"/>
      <c r="O41" s="21"/>
      <c r="P41" s="21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</sheetData>
  <sheetProtection/>
  <autoFilter ref="B10:BS30"/>
  <mergeCells count="46">
    <mergeCell ref="BM3:BM5"/>
    <mergeCell ref="BN3:BS5"/>
    <mergeCell ref="BN2:BS2"/>
    <mergeCell ref="N2:N8"/>
    <mergeCell ref="BB4:BE4"/>
    <mergeCell ref="BF4:BG4"/>
    <mergeCell ref="AN4:AP4"/>
    <mergeCell ref="AN5:AP5"/>
    <mergeCell ref="P5:AD5"/>
    <mergeCell ref="P3:AD3"/>
    <mergeCell ref="BH4:BI4"/>
    <mergeCell ref="AW5:BA5"/>
    <mergeCell ref="AW4:BA4"/>
    <mergeCell ref="O2:O8"/>
    <mergeCell ref="AN2:BI2"/>
    <mergeCell ref="AQ4:AR4"/>
    <mergeCell ref="AQ5:AR5"/>
    <mergeCell ref="BF5:BG5"/>
    <mergeCell ref="BH5:BI5"/>
    <mergeCell ref="BB5:BE5"/>
    <mergeCell ref="BK4:BL4"/>
    <mergeCell ref="BK5:BL5"/>
    <mergeCell ref="BK2:BL2"/>
    <mergeCell ref="AE3:AM3"/>
    <mergeCell ref="AE2:AM2"/>
    <mergeCell ref="BK3:BL3"/>
    <mergeCell ref="AN3:BI3"/>
    <mergeCell ref="AE5:AM5"/>
    <mergeCell ref="AS4:AT4"/>
    <mergeCell ref="AS5:AT5"/>
    <mergeCell ref="I2:I8"/>
    <mergeCell ref="D2:D8"/>
    <mergeCell ref="E2:E8"/>
    <mergeCell ref="J2:J8"/>
    <mergeCell ref="K2:K8"/>
    <mergeCell ref="L2:L8"/>
    <mergeCell ref="AU4:AV4"/>
    <mergeCell ref="AU5:AV5"/>
    <mergeCell ref="M2:M8"/>
    <mergeCell ref="P4:AD4"/>
    <mergeCell ref="P2:AD2"/>
    <mergeCell ref="AE4:AM4"/>
    <mergeCell ref="B2:B8"/>
    <mergeCell ref="F2:F8"/>
    <mergeCell ref="G2:G8"/>
    <mergeCell ref="H2:H8"/>
  </mergeCells>
  <conditionalFormatting sqref="P11:BJ30 AK31:BJ36 AF31:AF36 Q31:AE37 AG35 AJ35 AH31:AI36 BK11:BS36 AG37:BS37">
    <cfRule type="cellIs" priority="137" dxfId="0" operator="greaterThan">
      <formula>0</formula>
    </cfRule>
    <cfRule type="cellIs" priority="138" dxfId="2" operator="greaterThan">
      <formula>0</formula>
    </cfRule>
  </conditionalFormatting>
  <printOptions/>
  <pageMargins left="0.3937007874015748" right="0.7086614173228347" top="0.35433070866141736" bottom="0.35433070866141736" header="0.31496062992125984" footer="0.31496062992125984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User</cp:lastModifiedBy>
  <cp:lastPrinted>2016-08-02T13:27:28Z</cp:lastPrinted>
  <dcterms:created xsi:type="dcterms:W3CDTF">2015-10-08T09:19:16Z</dcterms:created>
  <dcterms:modified xsi:type="dcterms:W3CDTF">2016-09-07T06:30:03Z</dcterms:modified>
  <cp:category/>
  <cp:version/>
  <cp:contentType/>
  <cp:contentStatus/>
</cp:coreProperties>
</file>