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3 квартал\на сайт\"/>
    </mc:Choice>
  </mc:AlternateContent>
  <xr:revisionPtr revIDLastSave="0" documentId="13_ncr:1_{9DE99F1F-3C6A-4919-9115-E656C5A4E4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Приложение!$A$5:$G$58</definedName>
    <definedName name="_xlnm.Print_Area" localSheetId="0">Приложение!$A$1:$G$60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 l="1"/>
  <c r="E22" i="3"/>
  <c r="G31" i="3"/>
  <c r="G14" i="3" l="1"/>
  <c r="C5" i="3" l="1"/>
  <c r="F20" i="3" l="1"/>
  <c r="E11" i="3"/>
  <c r="F32" i="3" l="1"/>
  <c r="D32" i="3"/>
  <c r="C32" i="3"/>
  <c r="E33" i="3"/>
  <c r="G32" i="3" l="1"/>
  <c r="F45" i="3"/>
  <c r="F16" i="3"/>
  <c r="E6" i="3" l="1"/>
  <c r="E7" i="3"/>
  <c r="E8" i="3"/>
  <c r="E12" i="3"/>
  <c r="G25" i="3"/>
  <c r="G34" i="3"/>
  <c r="G39" i="3"/>
  <c r="G58" i="3"/>
  <c r="F57" i="3"/>
  <c r="F53" i="3"/>
  <c r="F49" i="3"/>
  <c r="F42" i="3"/>
  <c r="F35" i="3"/>
  <c r="F28" i="3"/>
  <c r="C13" i="3" l="1"/>
  <c r="C16" i="3"/>
  <c r="C20" i="3"/>
  <c r="C28" i="3"/>
  <c r="C35" i="3"/>
  <c r="C42" i="3"/>
  <c r="C45" i="3"/>
  <c r="C49" i="3"/>
  <c r="C53" i="3"/>
  <c r="C57" i="3"/>
  <c r="F13" i="3"/>
  <c r="F5" i="3"/>
  <c r="F4" i="3" l="1"/>
  <c r="E18" i="3"/>
  <c r="E23" i="3"/>
  <c r="D5" i="3"/>
  <c r="D13" i="3"/>
  <c r="D16" i="3"/>
  <c r="D20" i="3"/>
  <c r="D28" i="3"/>
  <c r="D35" i="3"/>
  <c r="D42" i="3"/>
  <c r="D45" i="3"/>
  <c r="D49" i="3"/>
  <c r="D53" i="3"/>
  <c r="D57" i="3"/>
  <c r="G57" i="3" s="1"/>
  <c r="D4" i="3" l="1"/>
  <c r="G56" i="3"/>
  <c r="G55" i="3"/>
  <c r="G54" i="3"/>
  <c r="G52" i="3"/>
  <c r="G51" i="3"/>
  <c r="G50" i="3"/>
  <c r="G48" i="3"/>
  <c r="G47" i="3"/>
  <c r="G46" i="3"/>
  <c r="G44" i="3"/>
  <c r="G43" i="3"/>
  <c r="G41" i="3"/>
  <c r="G40" i="3"/>
  <c r="G38" i="3"/>
  <c r="G37" i="3"/>
  <c r="G36" i="3"/>
  <c r="G30" i="3"/>
  <c r="G29" i="3"/>
  <c r="G27" i="3"/>
  <c r="G24" i="3"/>
  <c r="G19" i="3"/>
  <c r="G17" i="3"/>
  <c r="G15" i="3"/>
  <c r="G12" i="3"/>
  <c r="G9" i="3"/>
  <c r="G8" i="3"/>
  <c r="G7" i="3"/>
  <c r="G6" i="3"/>
  <c r="E58" i="3"/>
  <c r="E56" i="3"/>
  <c r="E55" i="3"/>
  <c r="E54" i="3"/>
  <c r="E52" i="3"/>
  <c r="E51" i="3"/>
  <c r="E50" i="3"/>
  <c r="E48" i="3"/>
  <c r="E47" i="3"/>
  <c r="E46" i="3"/>
  <c r="E44" i="3"/>
  <c r="E43" i="3"/>
  <c r="E41" i="3"/>
  <c r="E40" i="3"/>
  <c r="E39" i="3"/>
  <c r="E38" i="3"/>
  <c r="E37" i="3"/>
  <c r="E36" i="3"/>
  <c r="E34" i="3"/>
  <c r="E31" i="3"/>
  <c r="E30" i="3"/>
  <c r="E29" i="3"/>
  <c r="E27" i="3"/>
  <c r="E25" i="3"/>
  <c r="E24" i="3"/>
  <c r="E17" i="3"/>
  <c r="E15" i="3"/>
  <c r="E14" i="3"/>
  <c r="G53" i="3" l="1"/>
  <c r="G42" i="3"/>
  <c r="G20" i="3"/>
  <c r="G16" i="3"/>
  <c r="G5" i="3"/>
  <c r="G13" i="3"/>
  <c r="G49" i="3"/>
  <c r="E13" i="3"/>
  <c r="E20" i="3"/>
  <c r="E42" i="3"/>
  <c r="G28" i="3"/>
  <c r="E35" i="3"/>
  <c r="G45" i="3"/>
  <c r="G35" i="3"/>
  <c r="E16" i="3"/>
  <c r="E28" i="3"/>
  <c r="E32" i="3"/>
  <c r="E45" i="3"/>
  <c r="E49" i="3"/>
  <c r="E53" i="3"/>
  <c r="E57" i="3"/>
  <c r="G4" i="3" l="1"/>
  <c r="E9" i="3"/>
  <c r="E5" i="3"/>
  <c r="C4" i="3" l="1"/>
  <c r="E4" i="3" s="1"/>
</calcChain>
</file>

<file path=xl/sharedStrings.xml><?xml version="1.0" encoding="utf-8"?>
<sst xmlns="http://schemas.openxmlformats.org/spreadsheetml/2006/main" count="120" uniqueCount="119">
  <si>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</si>
  <si>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</si>
  <si>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</si>
  <si>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</si>
  <si>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</si>
  <si>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</si>
  <si>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</si>
  <si>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</si>
  <si>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</si>
  <si>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</si>
  <si>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</si>
  <si>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</si>
  <si>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</si>
  <si>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</si>
  <si>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</si>
  <si>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</si>
  <si>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</si>
  <si>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</si>
  <si>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</si>
  <si>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</si>
  <si>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</si>
  <si>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</si>
  <si>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</si>
  <si>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</si>
  <si>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</si>
  <si>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</si>
  <si>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</si>
  <si>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</si>
  <si>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</si>
  <si>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</si>
  <si>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</si>
  <si>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</si>
  <si>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</si>
  <si>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</si>
  <si>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</si>
  <si>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</si>
  <si>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</si>
  <si>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</si>
  <si>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</si>
  <si>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</si>
  <si>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</si>
  <si>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</si>
  <si>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</si>
  <si>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</si>
  <si>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</si>
  <si>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</si>
  <si>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</si>
  <si>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</si>
  <si>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</si>
  <si>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</si>
  <si>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</si>
  <si>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</si>
  <si>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</si>
  <si>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</si>
  <si>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</si>
  <si>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</si>
  <si>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</si>
  <si>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</si>
  <si>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</si>
  <si>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</si>
  <si>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</si>
  <si>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</si>
  <si>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</si>
  <si>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</si>
  <si>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</si>
  <si>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</si>
  <si>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</si>
  <si>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</si>
  <si>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</si>
  <si>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</si>
  <si>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</si>
  <si>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</si>
  <si>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</si>
  <si>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</si>
  <si>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</si>
  <si>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</si>
  <si>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</si>
  <si>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</si>
  <si>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</si>
  <si>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</si>
  <si>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</si>
  <si>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</si>
  <si>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</si>
  <si>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</si>
  <si>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</si>
  <si>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</si>
  <si>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</si>
  <si>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</si>
  <si>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</si>
  <si>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</si>
  <si>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</si>
  <si>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</si>
  <si>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</si>
  <si>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</si>
  <si>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</si>
  <si>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</si>
  <si>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</si>
  <si>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</si>
  <si>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</si>
  <si>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</si>
  <si>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</si>
  <si>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</si>
  <si>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</si>
  <si>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</si>
  <si>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</si>
  <si>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</si>
  <si>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0602</t>
  </si>
  <si>
    <t>Сбор, удаление отходов и очистка сточных вод</t>
  </si>
  <si>
    <t>0107</t>
  </si>
  <si>
    <t>Обеспечение проведения выборов и референдумов</t>
  </si>
  <si>
    <t>0410</t>
  </si>
  <si>
    <t>Связь и информатика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</si>
  <si>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2022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</si>
  <si>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-</t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</si>
  <si>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2021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</si>
  <si>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2022 год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</si>
  <si>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</si>
  <si>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</si>
  <si>
    <t>Сведения об исполнении бюджета Рузского городского округа Московской области о распределении ассигнований по разделам и подразделам классификации расходов бюджета в сравнении с запланированными значениями на 2022 год и соответствующим периодом прошлого года (по состоянию на 01.10.2022)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</si>
</sst>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&gt;=50]#,##0.0,;[Red][&lt;=-50]\-#,##0.0,;#,##0.0,"/>
    <numFmt numFmtId="166" formatCode="#,##0.0_ ;[Red]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topLeftCell="A34" zoomScale="120" zoomScaleNormal="120" zoomScaleSheetLayoutView="70" workbookViewId="0">
      <selection activeCell="D8" sqref="D8"/>
    </sheetView>
  </sheetViews>
  <sheetFormatPr defaultRowHeight="15" x14ac:dyDescent="0.25"/>
  <cols>
    <col min="1" max="1" width="6.7109375" customWidth="1"/>
    <col min="2" max="2" width="54.28515625" customWidth="1"/>
    <col min="3" max="7" width="15.42578125" style="11" customWidth="1"/>
  </cols>
  <sheetData>
    <row r="1" spans="1:8" ht="58.5" customHeight="1" x14ac:dyDescent="0.25">
      <c r="A1" s="25" t="s">
        <v>118</v>
      </c>
      <c r="B1" s="25"/>
      <c r="C1" s="25"/>
      <c r="D1" s="25"/>
      <c r="E1" s="25"/>
      <c r="F1" s="25"/>
      <c r="G1" s="25"/>
    </row>
    <row r="3" spans="1:8" ht="60" x14ac:dyDescent="0.25">
      <c r="A3" s="1" t="s">
        <v>95</v>
      </c>
      <c r="B3" s="1" t="s">
        <v>96</v>
      </c>
      <c r="C3" s="10" t="s">
        <v>112</v>
      </c>
      <c r="D3" s="10" t="s">
        <v>117</v>
      </c>
      <c r="E3" s="10" t="s">
        <v>115</v>
      </c>
      <c r="F3" s="10" t="s">
        <v>116</v>
      </c>
      <c r="G3" s="10" t="s">
        <v>114</v>
      </c>
    </row>
    <row r="4" spans="1:8" x14ac:dyDescent="0.25">
      <c r="A4" s="5"/>
      <c r="B4" s="6" t="s">
        <v>0</v>
      </c>
      <c r="C4" s="14">
        <f>C5+C13+C16+C20+C28+C32+C35+C42+C45+C49+C53+C57</f>
        <v>6057796123.7000008</v>
      </c>
      <c r="D4" s="14">
        <f>D5+D13+D16+D20+D28+D32+D35+D42+D45+D49+D53+D57</f>
        <v>3222841822.2500005</v>
      </c>
      <c r="E4" s="15">
        <f>D4/C4*100</f>
        <v>53.201556414901965</v>
      </c>
      <c r="F4" s="24">
        <f>F5+F13+F16+F20+F28+F32+F35+F42+F45+F49+F53+F57</f>
        <v>2386469.1</v>
      </c>
      <c r="G4" s="15">
        <f>D4/F4*100</f>
        <v>135046.45093665784</v>
      </c>
    </row>
    <row r="5" spans="1:8" x14ac:dyDescent="0.25">
      <c r="A5" s="5" t="s">
        <v>1</v>
      </c>
      <c r="B5" s="6" t="s">
        <v>2</v>
      </c>
      <c r="C5" s="14">
        <f>SUM(C6:C12)</f>
        <v>547653995.0999999</v>
      </c>
      <c r="D5" s="14">
        <f>SUM(D6:D12)</f>
        <v>347841264.75999999</v>
      </c>
      <c r="E5" s="15">
        <f t="shared" ref="E5:E58" si="0">D5/C5*100</f>
        <v>63.514786319870687</v>
      </c>
      <c r="F5" s="23">
        <f>SUM(F6:F12)</f>
        <v>337857.80000000005</v>
      </c>
      <c r="G5" s="15">
        <f t="shared" ref="G5:G58" si="1">D5/F5*100</f>
        <v>102954.93096799894</v>
      </c>
      <c r="H5" s="11"/>
    </row>
    <row r="6" spans="1:8" ht="24.75" x14ac:dyDescent="0.25">
      <c r="A6" s="7" t="s">
        <v>3</v>
      </c>
      <c r="B6" s="8" t="s">
        <v>4</v>
      </c>
      <c r="C6" s="19">
        <v>2490000</v>
      </c>
      <c r="D6" s="19">
        <v>1762598.33</v>
      </c>
      <c r="E6" s="16">
        <f t="shared" si="0"/>
        <v>70.78708152610443</v>
      </c>
      <c r="F6" s="26">
        <v>1740.9</v>
      </c>
      <c r="G6" s="16">
        <f t="shared" si="1"/>
        <v>101246.38577747143</v>
      </c>
      <c r="H6" s="11"/>
    </row>
    <row r="7" spans="1:8" ht="36.75" x14ac:dyDescent="0.25">
      <c r="A7" s="7" t="s">
        <v>5</v>
      </c>
      <c r="B7" s="8" t="s">
        <v>6</v>
      </c>
      <c r="C7" s="19">
        <v>6815051.3799999999</v>
      </c>
      <c r="D7" s="19">
        <v>4987754.03</v>
      </c>
      <c r="E7" s="16">
        <f t="shared" si="0"/>
        <v>73.18732833970212</v>
      </c>
      <c r="F7" s="26">
        <v>4010.6</v>
      </c>
      <c r="G7" s="16">
        <f t="shared" si="1"/>
        <v>124364.28539370668</v>
      </c>
      <c r="H7" s="11"/>
    </row>
    <row r="8" spans="1:8" ht="36.75" x14ac:dyDescent="0.25">
      <c r="A8" s="7" t="s">
        <v>7</v>
      </c>
      <c r="B8" s="8" t="s">
        <v>8</v>
      </c>
      <c r="C8" s="19">
        <v>175766619.13999999</v>
      </c>
      <c r="D8" s="19">
        <v>112068277.55</v>
      </c>
      <c r="E8" s="16">
        <f t="shared" si="0"/>
        <v>63.759704828103004</v>
      </c>
      <c r="F8" s="26">
        <v>115924.7</v>
      </c>
      <c r="G8" s="16">
        <f t="shared" si="1"/>
        <v>96673.338425719456</v>
      </c>
      <c r="H8" s="11"/>
    </row>
    <row r="9" spans="1:8" ht="24.75" x14ac:dyDescent="0.25">
      <c r="A9" s="7" t="s">
        <v>9</v>
      </c>
      <c r="B9" s="8" t="s">
        <v>10</v>
      </c>
      <c r="C9" s="19">
        <v>24288676.289999999</v>
      </c>
      <c r="D9" s="19">
        <v>18053681.280000001</v>
      </c>
      <c r="E9" s="16">
        <f t="shared" si="0"/>
        <v>74.329622019924429</v>
      </c>
      <c r="F9" s="26">
        <v>16848</v>
      </c>
      <c r="G9" s="16">
        <f t="shared" si="1"/>
        <v>107156.22792022793</v>
      </c>
      <c r="H9" s="11"/>
    </row>
    <row r="10" spans="1:8" x14ac:dyDescent="0.25">
      <c r="A10" s="12" t="s">
        <v>108</v>
      </c>
      <c r="B10" s="13" t="s">
        <v>109</v>
      </c>
      <c r="C10" s="19">
        <v>6346324.04</v>
      </c>
      <c r="D10" s="19">
        <v>6345415.8700000001</v>
      </c>
      <c r="E10" s="16">
        <v>0</v>
      </c>
      <c r="F10" s="26">
        <v>0</v>
      </c>
      <c r="G10" s="17">
        <v>0</v>
      </c>
      <c r="H10" s="11"/>
    </row>
    <row r="11" spans="1:8" x14ac:dyDescent="0.25">
      <c r="A11" s="7" t="s">
        <v>11</v>
      </c>
      <c r="B11" s="8" t="s">
        <v>12</v>
      </c>
      <c r="C11" s="19">
        <v>500000</v>
      </c>
      <c r="D11" s="19">
        <v>0</v>
      </c>
      <c r="E11" s="16">
        <f t="shared" si="0"/>
        <v>0</v>
      </c>
      <c r="F11" s="27">
        <v>0</v>
      </c>
      <c r="G11" s="16">
        <v>0</v>
      </c>
      <c r="H11" s="11"/>
    </row>
    <row r="12" spans="1:8" x14ac:dyDescent="0.25">
      <c r="A12" s="7" t="s">
        <v>13</v>
      </c>
      <c r="B12" s="8" t="s">
        <v>14</v>
      </c>
      <c r="C12" s="19">
        <v>331447324.25</v>
      </c>
      <c r="D12" s="19">
        <v>204623537.69999999</v>
      </c>
      <c r="E12" s="16">
        <f t="shared" si="0"/>
        <v>61.736367358832275</v>
      </c>
      <c r="F12" s="26">
        <v>199333.6</v>
      </c>
      <c r="G12" s="16">
        <f t="shared" si="1"/>
        <v>102653.81134941624</v>
      </c>
      <c r="H12" s="11"/>
    </row>
    <row r="13" spans="1:8" x14ac:dyDescent="0.25">
      <c r="A13" s="5" t="s">
        <v>15</v>
      </c>
      <c r="B13" s="6" t="s">
        <v>16</v>
      </c>
      <c r="C13" s="14">
        <f>SUM(C14:C15)</f>
        <v>5181600</v>
      </c>
      <c r="D13" s="14">
        <f>SUM(D14:D15)</f>
        <v>3259080.21</v>
      </c>
      <c r="E13" s="15">
        <f t="shared" si="0"/>
        <v>62.897178670680873</v>
      </c>
      <c r="F13" s="20">
        <f>SUM(F14:F15)</f>
        <v>2610.8000000000002</v>
      </c>
      <c r="G13" s="15">
        <f t="shared" si="1"/>
        <v>124830.71127623715</v>
      </c>
    </row>
    <row r="14" spans="1:8" x14ac:dyDescent="0.25">
      <c r="A14" s="7" t="s">
        <v>17</v>
      </c>
      <c r="B14" s="8" t="s">
        <v>18</v>
      </c>
      <c r="C14" s="19">
        <v>5100000</v>
      </c>
      <c r="D14" s="19">
        <v>3231161.13</v>
      </c>
      <c r="E14" s="16">
        <f t="shared" si="0"/>
        <v>63.356100588235286</v>
      </c>
      <c r="F14" s="26">
        <v>2573</v>
      </c>
      <c r="G14" s="16">
        <f t="shared" si="1"/>
        <v>125579.52312475709</v>
      </c>
    </row>
    <row r="15" spans="1:8" x14ac:dyDescent="0.25">
      <c r="A15" s="7" t="s">
        <v>19</v>
      </c>
      <c r="B15" s="8" t="s">
        <v>20</v>
      </c>
      <c r="C15" s="19">
        <v>81600</v>
      </c>
      <c r="D15" s="19">
        <v>27919.08</v>
      </c>
      <c r="E15" s="16">
        <f t="shared" si="0"/>
        <v>34.214558823529408</v>
      </c>
      <c r="F15" s="26">
        <v>37.799999999999997</v>
      </c>
      <c r="G15" s="16">
        <f t="shared" si="1"/>
        <v>73860.000000000015</v>
      </c>
    </row>
    <row r="16" spans="1:8" x14ac:dyDescent="0.25">
      <c r="A16" s="5" t="s">
        <v>21</v>
      </c>
      <c r="B16" s="6" t="s">
        <v>22</v>
      </c>
      <c r="C16" s="14">
        <f>SUM(C17:C19)</f>
        <v>59278813.380000003</v>
      </c>
      <c r="D16" s="14">
        <f>SUM(D17:D19)</f>
        <v>25731849.629999999</v>
      </c>
      <c r="E16" s="15">
        <f t="shared" si="0"/>
        <v>43.408172604685831</v>
      </c>
      <c r="F16" s="22">
        <f>SUM(F17:F19)</f>
        <v>8424.6999999999989</v>
      </c>
      <c r="G16" s="15">
        <f t="shared" si="1"/>
        <v>305433.42350469454</v>
      </c>
    </row>
    <row r="17" spans="1:7" ht="24.75" x14ac:dyDescent="0.25">
      <c r="A17" s="7" t="s">
        <v>23</v>
      </c>
      <c r="B17" s="8" t="s">
        <v>24</v>
      </c>
      <c r="C17" s="19">
        <v>8612687.3000000007</v>
      </c>
      <c r="D17" s="19">
        <v>3370793.54</v>
      </c>
      <c r="E17" s="16">
        <f t="shared" si="0"/>
        <v>39.137535389215856</v>
      </c>
      <c r="F17" s="16">
        <v>502.3</v>
      </c>
      <c r="G17" s="16">
        <f t="shared" si="1"/>
        <v>671071.77782201872</v>
      </c>
    </row>
    <row r="18" spans="1:7" ht="24.75" x14ac:dyDescent="0.25">
      <c r="A18" s="7" t="s">
        <v>102</v>
      </c>
      <c r="B18" s="8" t="s">
        <v>103</v>
      </c>
      <c r="C18" s="19">
        <v>16734173.939999999</v>
      </c>
      <c r="D18" s="19">
        <v>10590191.32</v>
      </c>
      <c r="E18" s="16">
        <f t="shared" si="0"/>
        <v>63.284816794488272</v>
      </c>
      <c r="F18" s="16">
        <v>7922.4</v>
      </c>
      <c r="G18" s="16">
        <v>0</v>
      </c>
    </row>
    <row r="19" spans="1:7" ht="24.75" x14ac:dyDescent="0.25">
      <c r="A19" s="7" t="s">
        <v>25</v>
      </c>
      <c r="B19" s="8" t="s">
        <v>26</v>
      </c>
      <c r="C19" s="19">
        <v>33931952.140000001</v>
      </c>
      <c r="D19" s="19">
        <v>11770864.77</v>
      </c>
      <c r="E19" s="16">
        <v>0</v>
      </c>
      <c r="F19" s="16">
        <v>0</v>
      </c>
      <c r="G19" s="16" t="e">
        <f t="shared" si="1"/>
        <v>#DIV/0!</v>
      </c>
    </row>
    <row r="20" spans="1:7" x14ac:dyDescent="0.25">
      <c r="A20" s="5" t="s">
        <v>27</v>
      </c>
      <c r="B20" s="6" t="s">
        <v>28</v>
      </c>
      <c r="C20" s="14">
        <f>SUM(C21:C27)</f>
        <v>462403352.83999997</v>
      </c>
      <c r="D20" s="14">
        <f>SUM(D21:D27)</f>
        <v>316567540.89000005</v>
      </c>
      <c r="E20" s="15">
        <f t="shared" si="0"/>
        <v>68.461342017893685</v>
      </c>
      <c r="F20" s="21">
        <f>SUM(F21:F27)</f>
        <v>171666.7</v>
      </c>
      <c r="G20" s="15">
        <f t="shared" si="1"/>
        <v>184408.24043917662</v>
      </c>
    </row>
    <row r="21" spans="1:7" x14ac:dyDescent="0.25">
      <c r="A21" s="7" t="s">
        <v>98</v>
      </c>
      <c r="B21" s="4" t="s">
        <v>99</v>
      </c>
      <c r="C21" s="19">
        <v>600000</v>
      </c>
      <c r="D21" s="19">
        <v>599999.99</v>
      </c>
      <c r="E21" s="16">
        <f>C21/D21*100</f>
        <v>100.00000166666669</v>
      </c>
      <c r="F21" s="16">
        <v>586</v>
      </c>
      <c r="G21" s="16">
        <v>0</v>
      </c>
    </row>
    <row r="22" spans="1:7" x14ac:dyDescent="0.25">
      <c r="A22" s="7" t="s">
        <v>100</v>
      </c>
      <c r="B22" s="9" t="s">
        <v>101</v>
      </c>
      <c r="C22" s="19">
        <v>2043000</v>
      </c>
      <c r="D22" s="19">
        <v>873835.65</v>
      </c>
      <c r="E22" s="16">
        <f>D22/C22*100</f>
        <v>42.772180616740094</v>
      </c>
      <c r="F22" s="16">
        <v>1099.2</v>
      </c>
      <c r="G22" s="16">
        <v>0</v>
      </c>
    </row>
    <row r="23" spans="1:7" x14ac:dyDescent="0.25">
      <c r="A23" s="7" t="s">
        <v>104</v>
      </c>
      <c r="B23" s="9" t="s">
        <v>105</v>
      </c>
      <c r="C23" s="19">
        <v>9681238.3699999992</v>
      </c>
      <c r="D23" s="19">
        <v>5906626.9500000002</v>
      </c>
      <c r="E23" s="16">
        <f t="shared" si="0"/>
        <v>61.011068256549919</v>
      </c>
      <c r="F23" s="16">
        <v>3430.3</v>
      </c>
      <c r="G23" s="16">
        <v>0</v>
      </c>
    </row>
    <row r="24" spans="1:7" x14ac:dyDescent="0.25">
      <c r="A24" s="7" t="s">
        <v>29</v>
      </c>
      <c r="B24" s="8" t="s">
        <v>30</v>
      </c>
      <c r="C24" s="19">
        <v>102292119.13</v>
      </c>
      <c r="D24" s="19">
        <v>85524183.299999997</v>
      </c>
      <c r="E24" s="16">
        <f t="shared" si="0"/>
        <v>83.607793080628113</v>
      </c>
      <c r="F24" s="16">
        <v>79357.100000000006</v>
      </c>
      <c r="G24" s="16">
        <f t="shared" si="1"/>
        <v>107771.30628513389</v>
      </c>
    </row>
    <row r="25" spans="1:7" x14ac:dyDescent="0.25">
      <c r="A25" s="7" t="s">
        <v>31</v>
      </c>
      <c r="B25" s="8" t="s">
        <v>32</v>
      </c>
      <c r="C25" s="19">
        <v>328696764.39999998</v>
      </c>
      <c r="D25" s="19">
        <v>213750738.15000001</v>
      </c>
      <c r="E25" s="16">
        <f t="shared" si="0"/>
        <v>65.029766429304118</v>
      </c>
      <c r="F25" s="16">
        <v>77701.8</v>
      </c>
      <c r="G25" s="16">
        <f t="shared" si="1"/>
        <v>275091.10232967581</v>
      </c>
    </row>
    <row r="26" spans="1:7" x14ac:dyDescent="0.25">
      <c r="A26" s="12" t="s">
        <v>110</v>
      </c>
      <c r="B26" s="13" t="s">
        <v>111</v>
      </c>
      <c r="C26" s="19" t="s">
        <v>113</v>
      </c>
      <c r="D26" s="19" t="s">
        <v>113</v>
      </c>
      <c r="E26" s="17">
        <v>0</v>
      </c>
      <c r="F26" s="16">
        <v>0</v>
      </c>
      <c r="G26" s="17">
        <v>0</v>
      </c>
    </row>
    <row r="27" spans="1:7" x14ac:dyDescent="0.25">
      <c r="A27" s="7" t="s">
        <v>33</v>
      </c>
      <c r="B27" s="8" t="s">
        <v>34</v>
      </c>
      <c r="C27" s="19">
        <v>19090230.940000001</v>
      </c>
      <c r="D27" s="19">
        <v>9912156.8499999996</v>
      </c>
      <c r="E27" s="16">
        <f t="shared" si="0"/>
        <v>51.922666002069853</v>
      </c>
      <c r="F27" s="16">
        <v>9492.2999999999993</v>
      </c>
      <c r="G27" s="16">
        <f t="shared" si="1"/>
        <v>104423.13085342858</v>
      </c>
    </row>
    <row r="28" spans="1:7" x14ac:dyDescent="0.25">
      <c r="A28" s="5" t="s">
        <v>35</v>
      </c>
      <c r="B28" s="6" t="s">
        <v>36</v>
      </c>
      <c r="C28" s="14">
        <f>SUM(C29:C31)</f>
        <v>1076306627.8699999</v>
      </c>
      <c r="D28" s="14">
        <f>SUM(D29:D31)</f>
        <v>336531474.53000003</v>
      </c>
      <c r="E28" s="15">
        <f t="shared" si="0"/>
        <v>31.267249110598943</v>
      </c>
      <c r="F28" s="20">
        <f>SUM(F29:F31)</f>
        <v>319144.5</v>
      </c>
      <c r="G28" s="15">
        <f t="shared" si="1"/>
        <v>105447.99441318904</v>
      </c>
    </row>
    <row r="29" spans="1:7" x14ac:dyDescent="0.25">
      <c r="A29" s="7" t="s">
        <v>37</v>
      </c>
      <c r="B29" s="8" t="s">
        <v>38</v>
      </c>
      <c r="C29" s="19">
        <v>269556394.85000002</v>
      </c>
      <c r="D29" s="19">
        <v>48676129.310000002</v>
      </c>
      <c r="E29" s="16">
        <f t="shared" si="0"/>
        <v>18.057864788215021</v>
      </c>
      <c r="F29" s="16">
        <v>37789.5</v>
      </c>
      <c r="G29" s="16">
        <f t="shared" si="1"/>
        <v>128808.6090316093</v>
      </c>
    </row>
    <row r="30" spans="1:7" x14ac:dyDescent="0.25">
      <c r="A30" s="7" t="s">
        <v>39</v>
      </c>
      <c r="B30" s="8" t="s">
        <v>40</v>
      </c>
      <c r="C30" s="19">
        <v>240027305.87</v>
      </c>
      <c r="D30" s="19">
        <v>56761889.700000003</v>
      </c>
      <c r="E30" s="16">
        <f t="shared" si="0"/>
        <v>23.648096825593054</v>
      </c>
      <c r="F30" s="16">
        <v>67398.3</v>
      </c>
      <c r="G30" s="16">
        <f t="shared" si="1"/>
        <v>84218.57776828199</v>
      </c>
    </row>
    <row r="31" spans="1:7" x14ac:dyDescent="0.25">
      <c r="A31" s="7" t="s">
        <v>41</v>
      </c>
      <c r="B31" s="8" t="s">
        <v>42</v>
      </c>
      <c r="C31" s="19">
        <v>566722927.14999998</v>
      </c>
      <c r="D31" s="19">
        <v>231093455.52000001</v>
      </c>
      <c r="E31" s="16">
        <f t="shared" si="0"/>
        <v>40.777149546807429</v>
      </c>
      <c r="F31" s="16">
        <v>213956.7</v>
      </c>
      <c r="G31" s="16">
        <f>D31/F31*100</f>
        <v>108009.45028596907</v>
      </c>
    </row>
    <row r="32" spans="1:7" x14ac:dyDescent="0.25">
      <c r="A32" s="5" t="s">
        <v>43</v>
      </c>
      <c r="B32" s="6" t="s">
        <v>44</v>
      </c>
      <c r="C32" s="14">
        <f>SUM(C33:C34)</f>
        <v>59357072.060000002</v>
      </c>
      <c r="D32" s="14">
        <f>SUM(D33:D34)</f>
        <v>44597730.829999998</v>
      </c>
      <c r="E32" s="15">
        <f t="shared" si="0"/>
        <v>75.13465419069054</v>
      </c>
      <c r="F32" s="23">
        <f>SUM(F33:F34)</f>
        <v>9748.2000000000007</v>
      </c>
      <c r="G32" s="15">
        <f>D32/F32*100</f>
        <v>457497.08489772468</v>
      </c>
    </row>
    <row r="33" spans="1:7" x14ac:dyDescent="0.25">
      <c r="A33" s="12" t="s">
        <v>106</v>
      </c>
      <c r="B33" s="13" t="s">
        <v>107</v>
      </c>
      <c r="C33" s="18">
        <v>45217849</v>
      </c>
      <c r="D33" s="18">
        <v>34529686.869999997</v>
      </c>
      <c r="E33" s="16">
        <f t="shared" si="0"/>
        <v>76.362957623216431</v>
      </c>
      <c r="F33" s="28">
        <v>0</v>
      </c>
      <c r="G33" s="17">
        <v>0</v>
      </c>
    </row>
    <row r="34" spans="1:7" x14ac:dyDescent="0.25">
      <c r="A34" s="7" t="s">
        <v>45</v>
      </c>
      <c r="B34" s="8" t="s">
        <v>46</v>
      </c>
      <c r="C34" s="18">
        <v>14139223.060000001</v>
      </c>
      <c r="D34" s="18">
        <v>10068043.960000001</v>
      </c>
      <c r="E34" s="16">
        <f t="shared" si="0"/>
        <v>71.206486504075286</v>
      </c>
      <c r="F34" s="28">
        <v>9748.2000000000007</v>
      </c>
      <c r="G34" s="16">
        <f t="shared" si="1"/>
        <v>103281.05660532201</v>
      </c>
    </row>
    <row r="35" spans="1:7" x14ac:dyDescent="0.25">
      <c r="A35" s="5" t="s">
        <v>47</v>
      </c>
      <c r="B35" s="6" t="s">
        <v>48</v>
      </c>
      <c r="C35" s="14">
        <f>SUM(C36:C41)</f>
        <v>3300215892.3400002</v>
      </c>
      <c r="D35" s="14">
        <f>SUM(D36:D41)</f>
        <v>1763740949.99</v>
      </c>
      <c r="E35" s="15">
        <f t="shared" si="0"/>
        <v>53.443199097481738</v>
      </c>
      <c r="F35" s="23">
        <f>SUM(F36:F41)</f>
        <v>1187765.8999999999</v>
      </c>
      <c r="G35" s="15">
        <f t="shared" si="1"/>
        <v>148492.30391190725</v>
      </c>
    </row>
    <row r="36" spans="1:7" x14ac:dyDescent="0.25">
      <c r="A36" s="7" t="s">
        <v>49</v>
      </c>
      <c r="B36" s="8" t="s">
        <v>50</v>
      </c>
      <c r="C36" s="19">
        <v>569212808.29999995</v>
      </c>
      <c r="D36" s="19">
        <v>419707700.56999999</v>
      </c>
      <c r="E36" s="16">
        <f t="shared" si="0"/>
        <v>73.734760435818529</v>
      </c>
      <c r="F36" s="28">
        <v>353112.8</v>
      </c>
      <c r="G36" s="16">
        <f t="shared" si="1"/>
        <v>118859.38447147766</v>
      </c>
    </row>
    <row r="37" spans="1:7" x14ac:dyDescent="0.25">
      <c r="A37" s="7" t="s">
        <v>51</v>
      </c>
      <c r="B37" s="8" t="s">
        <v>52</v>
      </c>
      <c r="C37" s="19">
        <v>2557759685.6100001</v>
      </c>
      <c r="D37" s="19">
        <v>1222683962.97</v>
      </c>
      <c r="E37" s="16">
        <f t="shared" si="0"/>
        <v>47.802925734143088</v>
      </c>
      <c r="F37" s="28">
        <v>734923.4</v>
      </c>
      <c r="G37" s="16">
        <f t="shared" si="1"/>
        <v>166368.89816952351</v>
      </c>
    </row>
    <row r="38" spans="1:7" x14ac:dyDescent="0.25">
      <c r="A38" s="7" t="s">
        <v>53</v>
      </c>
      <c r="B38" s="8" t="s">
        <v>54</v>
      </c>
      <c r="C38" s="19">
        <v>132880865.8</v>
      </c>
      <c r="D38" s="19">
        <v>94289999.129999995</v>
      </c>
      <c r="E38" s="16">
        <f t="shared" si="0"/>
        <v>70.958296788882009</v>
      </c>
      <c r="F38" s="28">
        <v>73556.3</v>
      </c>
      <c r="G38" s="16">
        <f t="shared" si="1"/>
        <v>128187.52320331501</v>
      </c>
    </row>
    <row r="39" spans="1:7" ht="14.25" customHeight="1" x14ac:dyDescent="0.25">
      <c r="A39" s="7" t="s">
        <v>55</v>
      </c>
      <c r="B39" s="8" t="s">
        <v>56</v>
      </c>
      <c r="C39" s="19">
        <v>1903034.83</v>
      </c>
      <c r="D39" s="19">
        <v>719475</v>
      </c>
      <c r="E39" s="16">
        <f t="shared" si="0"/>
        <v>37.806717389402692</v>
      </c>
      <c r="F39" s="28">
        <v>785.4</v>
      </c>
      <c r="G39" s="16">
        <f t="shared" si="1"/>
        <v>91606.187929717344</v>
      </c>
    </row>
    <row r="40" spans="1:7" x14ac:dyDescent="0.25">
      <c r="A40" s="7" t="s">
        <v>57</v>
      </c>
      <c r="B40" s="8" t="s">
        <v>58</v>
      </c>
      <c r="C40" s="19">
        <v>20481620</v>
      </c>
      <c r="D40" s="19">
        <v>13869760.52</v>
      </c>
      <c r="E40" s="16">
        <f t="shared" si="0"/>
        <v>67.718083432853447</v>
      </c>
      <c r="F40" s="28">
        <v>13194.7</v>
      </c>
      <c r="G40" s="16">
        <f t="shared" si="1"/>
        <v>105116.14905984978</v>
      </c>
    </row>
    <row r="41" spans="1:7" x14ac:dyDescent="0.25">
      <c r="A41" s="7" t="s">
        <v>59</v>
      </c>
      <c r="B41" s="8" t="s">
        <v>60</v>
      </c>
      <c r="C41" s="19">
        <v>17977877.800000001</v>
      </c>
      <c r="D41" s="19">
        <v>12470051.800000001</v>
      </c>
      <c r="E41" s="16">
        <f t="shared" si="0"/>
        <v>69.36331383896713</v>
      </c>
      <c r="F41" s="28">
        <v>12193.3</v>
      </c>
      <c r="G41" s="16">
        <f t="shared" si="1"/>
        <v>102269.70385375577</v>
      </c>
    </row>
    <row r="42" spans="1:7" x14ac:dyDescent="0.25">
      <c r="A42" s="5" t="s">
        <v>61</v>
      </c>
      <c r="B42" s="6" t="s">
        <v>62</v>
      </c>
      <c r="C42" s="14">
        <f>SUM(C43:C44)</f>
        <v>258293337.09</v>
      </c>
      <c r="D42" s="14">
        <f>SUM(D43:D44)</f>
        <v>178901031.70999998</v>
      </c>
      <c r="E42" s="15">
        <f t="shared" si="0"/>
        <v>69.262735820267608</v>
      </c>
      <c r="F42" s="23">
        <f>SUM(F43:F44)</f>
        <v>173389.8</v>
      </c>
      <c r="G42" s="15">
        <f t="shared" si="1"/>
        <v>103178.52129133316</v>
      </c>
    </row>
    <row r="43" spans="1:7" x14ac:dyDescent="0.25">
      <c r="A43" s="7" t="s">
        <v>63</v>
      </c>
      <c r="B43" s="8" t="s">
        <v>64</v>
      </c>
      <c r="C43" s="19">
        <v>248684634.65000001</v>
      </c>
      <c r="D43" s="19">
        <v>172644910.44999999</v>
      </c>
      <c r="E43" s="16">
        <f t="shared" si="0"/>
        <v>69.423231834560781</v>
      </c>
      <c r="F43" s="28">
        <v>167178.29999999999</v>
      </c>
      <c r="G43" s="16">
        <f t="shared" si="1"/>
        <v>103269.92824427572</v>
      </c>
    </row>
    <row r="44" spans="1:7" x14ac:dyDescent="0.25">
      <c r="A44" s="7" t="s">
        <v>65</v>
      </c>
      <c r="B44" s="8" t="s">
        <v>66</v>
      </c>
      <c r="C44" s="19">
        <v>9608702.4399999995</v>
      </c>
      <c r="D44" s="19">
        <v>6256121.2599999998</v>
      </c>
      <c r="E44" s="16">
        <f t="shared" si="0"/>
        <v>65.108908295010124</v>
      </c>
      <c r="F44" s="28">
        <v>6211.5</v>
      </c>
      <c r="G44" s="16">
        <f t="shared" si="1"/>
        <v>100718.36529018755</v>
      </c>
    </row>
    <row r="45" spans="1:7" x14ac:dyDescent="0.25">
      <c r="A45" s="5" t="s">
        <v>67</v>
      </c>
      <c r="B45" s="6" t="s">
        <v>68</v>
      </c>
      <c r="C45" s="14">
        <f>SUM(C46:C48)</f>
        <v>154071701.80000001</v>
      </c>
      <c r="D45" s="14">
        <f>SUM(D46:D48)</f>
        <v>115980628.98</v>
      </c>
      <c r="E45" s="15">
        <f t="shared" si="0"/>
        <v>75.277048039979519</v>
      </c>
      <c r="F45" s="23">
        <f>SUM(F46:F48)</f>
        <v>87793.2</v>
      </c>
      <c r="G45" s="15">
        <f t="shared" si="1"/>
        <v>132106.61985210699</v>
      </c>
    </row>
    <row r="46" spans="1:7" x14ac:dyDescent="0.25">
      <c r="A46" s="7" t="s">
        <v>69</v>
      </c>
      <c r="B46" s="8" t="s">
        <v>70</v>
      </c>
      <c r="C46" s="19">
        <v>15400000</v>
      </c>
      <c r="D46" s="19">
        <v>11465660.18</v>
      </c>
      <c r="E46" s="16">
        <f t="shared" si="0"/>
        <v>74.452338831168831</v>
      </c>
      <c r="F46" s="28">
        <v>11143.3</v>
      </c>
      <c r="G46" s="16">
        <f t="shared" si="1"/>
        <v>102892.86100167815</v>
      </c>
    </row>
    <row r="47" spans="1:7" x14ac:dyDescent="0.25">
      <c r="A47" s="7" t="s">
        <v>71</v>
      </c>
      <c r="B47" s="8" t="s">
        <v>72</v>
      </c>
      <c r="C47" s="19">
        <v>36415150</v>
      </c>
      <c r="D47" s="19">
        <v>20068930.039999999</v>
      </c>
      <c r="E47" s="16">
        <f t="shared" si="0"/>
        <v>55.111485302133865</v>
      </c>
      <c r="F47" s="28">
        <v>35975.599999999999</v>
      </c>
      <c r="G47" s="16">
        <f t="shared" si="1"/>
        <v>55784.837612159354</v>
      </c>
    </row>
    <row r="48" spans="1:7" x14ac:dyDescent="0.25">
      <c r="A48" s="7" t="s">
        <v>73</v>
      </c>
      <c r="B48" s="8" t="s">
        <v>74</v>
      </c>
      <c r="C48" s="19">
        <v>102256551.8</v>
      </c>
      <c r="D48" s="19">
        <v>84446038.760000005</v>
      </c>
      <c r="E48" s="16">
        <f t="shared" si="0"/>
        <v>82.582521387152823</v>
      </c>
      <c r="F48" s="28">
        <v>40674.300000000003</v>
      </c>
      <c r="G48" s="16">
        <f t="shared" si="1"/>
        <v>207615.22327366419</v>
      </c>
    </row>
    <row r="49" spans="1:7" x14ac:dyDescent="0.25">
      <c r="A49" s="5" t="s">
        <v>75</v>
      </c>
      <c r="B49" s="6" t="s">
        <v>76</v>
      </c>
      <c r="C49" s="14">
        <f>SUM(C50:C52)</f>
        <v>109395423.00999999</v>
      </c>
      <c r="D49" s="14">
        <f>SUM(D50:D52)</f>
        <v>76321557.340000004</v>
      </c>
      <c r="E49" s="15">
        <f t="shared" si="0"/>
        <v>69.76668240774876</v>
      </c>
      <c r="F49" s="23">
        <f>SUM(F50:F52)</f>
        <v>69641.600000000006</v>
      </c>
      <c r="G49" s="15">
        <f t="shared" si="1"/>
        <v>109591.90676262463</v>
      </c>
    </row>
    <row r="50" spans="1:7" x14ac:dyDescent="0.25">
      <c r="A50" s="7" t="s">
        <v>77</v>
      </c>
      <c r="B50" s="8" t="s">
        <v>78</v>
      </c>
      <c r="C50" s="19">
        <v>42012063.75</v>
      </c>
      <c r="D50" s="19">
        <v>27231280.34</v>
      </c>
      <c r="E50" s="16">
        <f t="shared" si="0"/>
        <v>64.81776401665104</v>
      </c>
      <c r="F50" s="28">
        <v>22045.7</v>
      </c>
      <c r="G50" s="16">
        <f t="shared" si="1"/>
        <v>123521.95820500141</v>
      </c>
    </row>
    <row r="51" spans="1:7" x14ac:dyDescent="0.25">
      <c r="A51" s="7" t="s">
        <v>79</v>
      </c>
      <c r="B51" s="8" t="s">
        <v>80</v>
      </c>
      <c r="C51" s="19">
        <v>58326613.259999998</v>
      </c>
      <c r="D51" s="19">
        <v>42552974.68</v>
      </c>
      <c r="E51" s="16">
        <f t="shared" si="0"/>
        <v>72.9563612588193</v>
      </c>
      <c r="F51" s="28">
        <v>40987.1</v>
      </c>
      <c r="G51" s="16">
        <f t="shared" si="1"/>
        <v>103820.40856757372</v>
      </c>
    </row>
    <row r="52" spans="1:7" x14ac:dyDescent="0.25">
      <c r="A52" s="7" t="s">
        <v>81</v>
      </c>
      <c r="B52" s="8" t="s">
        <v>82</v>
      </c>
      <c r="C52" s="19">
        <v>9056746</v>
      </c>
      <c r="D52" s="19">
        <v>6537302.3200000003</v>
      </c>
      <c r="E52" s="16">
        <f t="shared" si="0"/>
        <v>72.181579565110923</v>
      </c>
      <c r="F52" s="28">
        <v>6608.8</v>
      </c>
      <c r="G52" s="16">
        <f t="shared" si="1"/>
        <v>98918.144292458543</v>
      </c>
    </row>
    <row r="53" spans="1:7" x14ac:dyDescent="0.25">
      <c r="A53" s="5" t="s">
        <v>83</v>
      </c>
      <c r="B53" s="6" t="s">
        <v>84</v>
      </c>
      <c r="C53" s="14">
        <f>SUM(C54:C56)</f>
        <v>21783169.209999997</v>
      </c>
      <c r="D53" s="14">
        <f>SUM(D54:D56)</f>
        <v>13368713.380000001</v>
      </c>
      <c r="E53" s="15">
        <f t="shared" si="0"/>
        <v>61.371755648222326</v>
      </c>
      <c r="F53" s="23">
        <f>SUM(F54:F56)</f>
        <v>11803.800000000001</v>
      </c>
      <c r="G53" s="15">
        <f t="shared" si="1"/>
        <v>113257.70836510276</v>
      </c>
    </row>
    <row r="54" spans="1:7" x14ac:dyDescent="0.25">
      <c r="A54" s="7" t="s">
        <v>85</v>
      </c>
      <c r="B54" s="8" t="s">
        <v>86</v>
      </c>
      <c r="C54" s="19">
        <v>11191930.48</v>
      </c>
      <c r="D54" s="19">
        <v>7017187.21</v>
      </c>
      <c r="E54" s="16">
        <f t="shared" si="0"/>
        <v>62.698631148037656</v>
      </c>
      <c r="F54" s="28">
        <v>8226.4</v>
      </c>
      <c r="G54" s="16">
        <f t="shared" si="1"/>
        <v>85300.82672858116</v>
      </c>
    </row>
    <row r="55" spans="1:7" x14ac:dyDescent="0.25">
      <c r="A55" s="7" t="s">
        <v>87</v>
      </c>
      <c r="B55" s="8" t="s">
        <v>88</v>
      </c>
      <c r="C55" s="19">
        <v>5970129.5999999996</v>
      </c>
      <c r="D55" s="19">
        <v>3569417.28</v>
      </c>
      <c r="E55" s="16">
        <f t="shared" si="0"/>
        <v>59.787936261886173</v>
      </c>
      <c r="F55" s="28">
        <v>2395.8000000000002</v>
      </c>
      <c r="G55" s="16">
        <f t="shared" si="1"/>
        <v>148986.44628099172</v>
      </c>
    </row>
    <row r="56" spans="1:7" x14ac:dyDescent="0.25">
      <c r="A56" s="7" t="s">
        <v>89</v>
      </c>
      <c r="B56" s="8" t="s">
        <v>90</v>
      </c>
      <c r="C56" s="19">
        <v>4621109.13</v>
      </c>
      <c r="D56" s="19">
        <v>2782108.89</v>
      </c>
      <c r="E56" s="16">
        <f t="shared" si="0"/>
        <v>60.204353797634724</v>
      </c>
      <c r="F56" s="28">
        <v>1181.5999999999999</v>
      </c>
      <c r="G56" s="16">
        <f t="shared" si="1"/>
        <v>235452.68195666894</v>
      </c>
    </row>
    <row r="57" spans="1:7" x14ac:dyDescent="0.25">
      <c r="A57" s="5" t="s">
        <v>91</v>
      </c>
      <c r="B57" s="6" t="s">
        <v>92</v>
      </c>
      <c r="C57" s="14">
        <f>SUM(C58:C58)</f>
        <v>3855139</v>
      </c>
      <c r="D57" s="14">
        <f>SUM(D58:D58)</f>
        <v>0</v>
      </c>
      <c r="E57" s="15">
        <f t="shared" si="0"/>
        <v>0</v>
      </c>
      <c r="F57" s="20">
        <f>SUM(F58:F58)</f>
        <v>6622.1</v>
      </c>
      <c r="G57" s="15">
        <f t="shared" si="1"/>
        <v>0</v>
      </c>
    </row>
    <row r="58" spans="1:7" x14ac:dyDescent="0.25">
      <c r="A58" s="7" t="s">
        <v>93</v>
      </c>
      <c r="B58" s="8" t="s">
        <v>94</v>
      </c>
      <c r="C58" s="19">
        <v>3855139</v>
      </c>
      <c r="D58" s="19">
        <v>0</v>
      </c>
      <c r="E58" s="16">
        <f t="shared" si="0"/>
        <v>0</v>
      </c>
      <c r="F58" s="26">
        <v>6622.1</v>
      </c>
      <c r="G58" s="16">
        <f t="shared" si="1"/>
        <v>0</v>
      </c>
    </row>
    <row r="59" spans="1:7" x14ac:dyDescent="0.25">
      <c r="A59" s="2"/>
      <c r="F59" s="29"/>
    </row>
    <row r="60" spans="1:7" x14ac:dyDescent="0.25">
      <c r="A60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2022-10-14T13:40:54Z</dcterms:modified>
</cp:coreProperties>
</file>