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3\Desktop\На сайт\"/>
    </mc:Choice>
  </mc:AlternateContent>
  <xr:revisionPtr revIDLastSave="0" documentId="13_ncr:1_{4A6BD151-431A-4177-9006-3C54C6A88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Приложение!$A$5:$G$58</definedName>
    <definedName name="_xlnm.Print_Area" localSheetId="0">Приложение!$A$1:$G$60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3" l="1"/>
  <c r="C5" i="3" l="1"/>
  <c r="F20" i="3" l="1"/>
  <c r="E11" i="3"/>
  <c r="F32" i="3" l="1"/>
  <c r="D32" i="3"/>
  <c r="C32" i="3"/>
  <c r="E33" i="3"/>
  <c r="F45" i="3" l="1"/>
  <c r="F16" i="3"/>
  <c r="E6" i="3" l="1"/>
  <c r="E7" i="3"/>
  <c r="E8" i="3"/>
  <c r="E12" i="3"/>
  <c r="G25" i="3"/>
  <c r="G34" i="3"/>
  <c r="G39" i="3"/>
  <c r="G58" i="3"/>
  <c r="F57" i="3"/>
  <c r="F53" i="3"/>
  <c r="F49" i="3"/>
  <c r="F42" i="3"/>
  <c r="F35" i="3"/>
  <c r="F28" i="3"/>
  <c r="C13" i="3" l="1"/>
  <c r="C16" i="3"/>
  <c r="C20" i="3"/>
  <c r="C28" i="3"/>
  <c r="C35" i="3"/>
  <c r="C42" i="3"/>
  <c r="C45" i="3"/>
  <c r="C49" i="3"/>
  <c r="C53" i="3"/>
  <c r="C57" i="3"/>
  <c r="F13" i="3"/>
  <c r="F5" i="3"/>
  <c r="F4" i="3" l="1"/>
  <c r="E18" i="3"/>
  <c r="E23" i="3"/>
  <c r="D5" i="3"/>
  <c r="D13" i="3"/>
  <c r="D16" i="3"/>
  <c r="D20" i="3"/>
  <c r="D28" i="3"/>
  <c r="G32" i="3"/>
  <c r="D35" i="3"/>
  <c r="D42" i="3"/>
  <c r="D45" i="3"/>
  <c r="D49" i="3"/>
  <c r="D53" i="3"/>
  <c r="D57" i="3"/>
  <c r="G57" i="3" s="1"/>
  <c r="E22" i="3"/>
  <c r="D4" i="3" l="1"/>
  <c r="G56" i="3"/>
  <c r="G55" i="3"/>
  <c r="G54" i="3"/>
  <c r="G52" i="3"/>
  <c r="G51" i="3"/>
  <c r="G50" i="3"/>
  <c r="G48" i="3"/>
  <c r="G47" i="3"/>
  <c r="G46" i="3"/>
  <c r="G44" i="3"/>
  <c r="G43" i="3"/>
  <c r="G41" i="3"/>
  <c r="G40" i="3"/>
  <c r="G38" i="3"/>
  <c r="G37" i="3"/>
  <c r="G36" i="3"/>
  <c r="G31" i="3"/>
  <c r="G30" i="3"/>
  <c r="G29" i="3"/>
  <c r="G27" i="3"/>
  <c r="G24" i="3"/>
  <c r="G19" i="3"/>
  <c r="G17" i="3"/>
  <c r="G15" i="3"/>
  <c r="G12" i="3"/>
  <c r="G9" i="3"/>
  <c r="G8" i="3"/>
  <c r="G7" i="3"/>
  <c r="G6" i="3"/>
  <c r="E58" i="3"/>
  <c r="E56" i="3"/>
  <c r="E55" i="3"/>
  <c r="E54" i="3"/>
  <c r="E52" i="3"/>
  <c r="E51" i="3"/>
  <c r="E50" i="3"/>
  <c r="E48" i="3"/>
  <c r="E47" i="3"/>
  <c r="E46" i="3"/>
  <c r="E44" i="3"/>
  <c r="E43" i="3"/>
  <c r="E41" i="3"/>
  <c r="E40" i="3"/>
  <c r="E39" i="3"/>
  <c r="E38" i="3"/>
  <c r="E37" i="3"/>
  <c r="E36" i="3"/>
  <c r="E34" i="3"/>
  <c r="E31" i="3"/>
  <c r="E30" i="3"/>
  <c r="E29" i="3"/>
  <c r="E27" i="3"/>
  <c r="E25" i="3"/>
  <c r="E24" i="3"/>
  <c r="E17" i="3"/>
  <c r="E15" i="3"/>
  <c r="E14" i="3"/>
  <c r="G53" i="3" l="1"/>
  <c r="G42" i="3"/>
  <c r="G20" i="3"/>
  <c r="G16" i="3"/>
  <c r="G5" i="3"/>
  <c r="G13" i="3"/>
  <c r="G49" i="3"/>
  <c r="E13" i="3"/>
  <c r="E20" i="3"/>
  <c r="E42" i="3"/>
  <c r="G28" i="3"/>
  <c r="E35" i="3"/>
  <c r="G45" i="3"/>
  <c r="G35" i="3"/>
  <c r="E16" i="3"/>
  <c r="E28" i="3"/>
  <c r="E32" i="3"/>
  <c r="E45" i="3"/>
  <c r="E49" i="3"/>
  <c r="E53" i="3"/>
  <c r="E57" i="3"/>
  <c r="G4" i="3" l="1"/>
  <c r="E9" i="3"/>
  <c r="E5" i="3"/>
  <c r="C4" i="3" l="1"/>
  <c r="E4" i="3" s="1"/>
</calcChain>
</file>

<file path=xl/sharedStrings.xml><?xml version="1.0" encoding="utf-8"?>
<sst xmlns="http://schemas.openxmlformats.org/spreadsheetml/2006/main" count="123" uniqueCount="119">
  <si>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</si>
  <si>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</si>
  <si>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</si>
  <si>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</si>
  <si>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</si>
  <si>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</si>
  <si>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</si>
  <si>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</si>
  <si>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</si>
  <si>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</si>
  <si>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</si>
  <si>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</si>
  <si>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</si>
  <si>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</si>
  <si>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</si>
  <si>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</si>
  <si>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</si>
  <si>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</si>
  <si>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</si>
  <si>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</si>
  <si>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</si>
  <si>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</si>
  <si>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</si>
  <si>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</si>
  <si>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</si>
  <si>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</si>
  <si>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</si>
  <si>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</si>
  <si>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</si>
  <si>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</si>
  <si>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</si>
  <si>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</si>
  <si>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</si>
  <si>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</si>
  <si>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</si>
  <si>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</si>
  <si>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</si>
  <si>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</si>
  <si>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</si>
  <si>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</si>
  <si>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</si>
  <si>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</si>
  <si>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</si>
  <si>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</si>
  <si>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</si>
  <si>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</si>
  <si>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</si>
  <si>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</si>
  <si>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</si>
  <si>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</si>
  <si>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</si>
  <si>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</si>
  <si>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</si>
  <si>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</si>
  <si>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</si>
  <si>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</si>
  <si>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</si>
  <si>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</si>
  <si>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</si>
  <si>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</si>
  <si>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</si>
  <si>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</si>
  <si>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</si>
  <si>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</si>
  <si>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</si>
  <si>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</si>
  <si>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</si>
  <si>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</si>
  <si>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</si>
  <si>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</si>
  <si>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</si>
  <si>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</si>
  <si>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</si>
  <si>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</si>
  <si>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</si>
  <si>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</si>
  <si>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</si>
  <si>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</si>
  <si>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</si>
  <si>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</si>
  <si>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</si>
  <si>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</si>
  <si>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</si>
  <si>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</si>
  <si>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</si>
  <si>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</si>
  <si>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</si>
  <si>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</si>
  <si>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</si>
  <si>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</si>
  <si>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</si>
  <si>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</si>
  <si>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</si>
  <si>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</si>
  <si>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</si>
  <si>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</si>
  <si>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</si>
  <si>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</si>
  <si>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</si>
  <si>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</si>
  <si>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</si>
  <si>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</si>
  <si>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</si>
  <si>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</si>
  <si>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</si>
  <si>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</si>
  <si>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0602</t>
  </si>
  <si>
    <t>Сбор, удаление отходов и очистка сточных вод</t>
  </si>
  <si>
    <t>0107</t>
  </si>
  <si>
    <t>Обеспечение проведения выборов и референдумов</t>
  </si>
  <si>
    <t>0410</t>
  </si>
  <si>
    <t>Связь и информатика</t>
  </si>
  <si>
    <t>Сведения об исполнении бюджета Рузского городского округа Московской области о распределении ассигнований по разделам и подразделам классификации расходов бюджета в сравнении с запланированными значениями на 2022 год и соответствующим периодом прошлого года (по состоянию на 01.04.2022)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</si>
  <si>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2022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</si>
  <si>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</si>
  <si>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t>-</t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</si>
  <si>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2021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</si>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</sst>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14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20" zoomScaleNormal="120" zoomScaleSheetLayoutView="70" workbookViewId="0">
      <selection activeCell="B39" sqref="B39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6" width="15.42578125" style="11" customWidth="1"/>
    <col min="7" max="7" width="15.42578125" customWidth="1"/>
  </cols>
  <sheetData>
    <row r="1" spans="1:7" ht="58.5" customHeight="1" x14ac:dyDescent="0.25">
      <c r="A1" s="15" t="s">
        <v>112</v>
      </c>
      <c r="B1" s="15"/>
      <c r="C1" s="15"/>
      <c r="D1" s="15"/>
      <c r="E1" s="15"/>
      <c r="F1" s="15"/>
      <c r="G1" s="15"/>
    </row>
    <row r="3" spans="1:7" ht="60" x14ac:dyDescent="0.25">
      <c r="A3" s="1" t="s">
        <v>95</v>
      </c>
      <c r="B3" s="1" t="s">
        <v>96</v>
      </c>
      <c r="C3" s="10" t="s">
        <v>113</v>
      </c>
      <c r="D3" s="10" t="s">
        <v>114</v>
      </c>
      <c r="E3" s="10" t="s">
        <v>118</v>
      </c>
      <c r="F3" s="10" t="s">
        <v>117</v>
      </c>
      <c r="G3" s="10" t="s">
        <v>116</v>
      </c>
    </row>
    <row r="4" spans="1:7" x14ac:dyDescent="0.25">
      <c r="A4" s="5"/>
      <c r="B4" s="6" t="s">
        <v>0</v>
      </c>
      <c r="C4" s="16">
        <f>C5+C13+C16+C20+C28+C32+C35+C42+C45+C49+C53+C57</f>
        <v>5400250780.4699993</v>
      </c>
      <c r="D4" s="16">
        <f>D5+D13+D16+D20+D28+D32+D35+D42+D45+D49+D53+D57</f>
        <v>900857589.52999997</v>
      </c>
      <c r="E4" s="17">
        <f>D4/C4*100</f>
        <v>16.681773238901247</v>
      </c>
      <c r="F4" s="16">
        <f>F5+F13+F16+F20+F28+F32+F35+F42+F45+F49+F53+F57</f>
        <v>754220758.01999986</v>
      </c>
      <c r="G4" s="17">
        <f>D4/F4*100</f>
        <v>119.44216331236429</v>
      </c>
    </row>
    <row r="5" spans="1:7" x14ac:dyDescent="0.25">
      <c r="A5" s="5" t="s">
        <v>1</v>
      </c>
      <c r="B5" s="6" t="s">
        <v>2</v>
      </c>
      <c r="C5" s="16">
        <f>SUM(C6:C12)</f>
        <v>566700640.69999993</v>
      </c>
      <c r="D5" s="16">
        <f>SUM(D6:D12)</f>
        <v>85264448.25999999</v>
      </c>
      <c r="E5" s="17">
        <f t="shared" ref="E5:E58" si="0">D5/C5*100</f>
        <v>15.045765283533056</v>
      </c>
      <c r="F5" s="18">
        <f>SUM(F6:F12)</f>
        <v>85530561.099999994</v>
      </c>
      <c r="G5" s="17">
        <f t="shared" ref="G5:G58" si="1">D5/F5*100</f>
        <v>99.688868123185969</v>
      </c>
    </row>
    <row r="6" spans="1:7" ht="24.75" x14ac:dyDescent="0.25">
      <c r="A6" s="7" t="s">
        <v>3</v>
      </c>
      <c r="B6" s="8" t="s">
        <v>4</v>
      </c>
      <c r="C6" s="19">
        <v>2490000</v>
      </c>
      <c r="D6" s="19">
        <v>713414.83</v>
      </c>
      <c r="E6" s="20">
        <f t="shared" si="0"/>
        <v>28.651197991967869</v>
      </c>
      <c r="F6" s="21">
        <v>387781.46</v>
      </c>
      <c r="G6" s="20">
        <f t="shared" si="1"/>
        <v>183.97342410335963</v>
      </c>
    </row>
    <row r="7" spans="1:7" ht="36.75" x14ac:dyDescent="0.25">
      <c r="A7" s="7" t="s">
        <v>5</v>
      </c>
      <c r="B7" s="8" t="s">
        <v>6</v>
      </c>
      <c r="C7" s="19">
        <v>6281577.0099999998</v>
      </c>
      <c r="D7" s="19">
        <v>1010058.78</v>
      </c>
      <c r="E7" s="20">
        <f t="shared" si="0"/>
        <v>16.079700661028753</v>
      </c>
      <c r="F7" s="21">
        <v>787917.72</v>
      </c>
      <c r="G7" s="20">
        <f t="shared" si="1"/>
        <v>128.19343370015847</v>
      </c>
    </row>
    <row r="8" spans="1:7" ht="36.75" x14ac:dyDescent="0.25">
      <c r="A8" s="7" t="s">
        <v>7</v>
      </c>
      <c r="B8" s="8" t="s">
        <v>8</v>
      </c>
      <c r="C8" s="19">
        <v>177981211</v>
      </c>
      <c r="D8" s="19">
        <v>30491961.640000001</v>
      </c>
      <c r="E8" s="20">
        <f t="shared" si="0"/>
        <v>17.132123929643335</v>
      </c>
      <c r="F8" s="21">
        <v>27975384.579999998</v>
      </c>
      <c r="G8" s="20">
        <f t="shared" si="1"/>
        <v>108.99568351885729</v>
      </c>
    </row>
    <row r="9" spans="1:7" ht="24.75" x14ac:dyDescent="0.25">
      <c r="A9" s="7" t="s">
        <v>9</v>
      </c>
      <c r="B9" s="8" t="s">
        <v>10</v>
      </c>
      <c r="C9" s="19">
        <v>24208676.289999999</v>
      </c>
      <c r="D9" s="19">
        <v>6407258.7999999998</v>
      </c>
      <c r="E9" s="20">
        <f t="shared" si="0"/>
        <v>26.466787044637709</v>
      </c>
      <c r="F9" s="21">
        <v>5507200.4699999997</v>
      </c>
      <c r="G9" s="20">
        <f t="shared" si="1"/>
        <v>116.34330064618112</v>
      </c>
    </row>
    <row r="10" spans="1:7" x14ac:dyDescent="0.25">
      <c r="A10" s="13" t="s">
        <v>108</v>
      </c>
      <c r="B10" s="14" t="s">
        <v>109</v>
      </c>
      <c r="C10" s="19">
        <v>4257000</v>
      </c>
      <c r="D10" s="19">
        <v>0</v>
      </c>
      <c r="E10" s="20">
        <v>0</v>
      </c>
      <c r="F10" s="21" t="s">
        <v>115</v>
      </c>
      <c r="G10" s="22">
        <v>0</v>
      </c>
    </row>
    <row r="11" spans="1:7" x14ac:dyDescent="0.25">
      <c r="A11" s="7" t="s">
        <v>11</v>
      </c>
      <c r="B11" s="8" t="s">
        <v>12</v>
      </c>
      <c r="C11" s="19">
        <v>500000</v>
      </c>
      <c r="D11" s="19">
        <v>0</v>
      </c>
      <c r="E11" s="20">
        <f t="shared" si="0"/>
        <v>0</v>
      </c>
      <c r="F11" s="23">
        <v>0</v>
      </c>
      <c r="G11" s="20">
        <v>0</v>
      </c>
    </row>
    <row r="12" spans="1:7" x14ac:dyDescent="0.25">
      <c r="A12" s="7" t="s">
        <v>13</v>
      </c>
      <c r="B12" s="8" t="s">
        <v>14</v>
      </c>
      <c r="C12" s="19">
        <v>350982176.39999998</v>
      </c>
      <c r="D12" s="19">
        <v>46641754.210000001</v>
      </c>
      <c r="E12" s="20">
        <f t="shared" si="0"/>
        <v>13.288923867417218</v>
      </c>
      <c r="F12" s="21">
        <v>50872276.869999997</v>
      </c>
      <c r="G12" s="20">
        <f t="shared" si="1"/>
        <v>91.684031224293818</v>
      </c>
    </row>
    <row r="13" spans="1:7" x14ac:dyDescent="0.25">
      <c r="A13" s="5" t="s">
        <v>15</v>
      </c>
      <c r="B13" s="6" t="s">
        <v>16</v>
      </c>
      <c r="C13" s="16">
        <f>SUM(C14:C15)</f>
        <v>5162000</v>
      </c>
      <c r="D13" s="16">
        <f>SUM(D14:D15)</f>
        <v>870053.54</v>
      </c>
      <c r="E13" s="17">
        <f t="shared" si="0"/>
        <v>16.854969779155368</v>
      </c>
      <c r="F13" s="18">
        <f>SUM(F14:F15)</f>
        <v>598680.12</v>
      </c>
      <c r="G13" s="17">
        <f t="shared" si="1"/>
        <v>145.32861722550601</v>
      </c>
    </row>
    <row r="14" spans="1:7" x14ac:dyDescent="0.25">
      <c r="A14" s="7" t="s">
        <v>17</v>
      </c>
      <c r="B14" s="8" t="s">
        <v>18</v>
      </c>
      <c r="C14" s="19">
        <v>5100000</v>
      </c>
      <c r="D14" s="19">
        <v>864500</v>
      </c>
      <c r="E14" s="20">
        <f t="shared" si="0"/>
        <v>16.950980392156861</v>
      </c>
      <c r="F14" s="21">
        <v>585975.12</v>
      </c>
      <c r="G14" s="20">
        <f t="shared" si="1"/>
        <v>147.5318610796991</v>
      </c>
    </row>
    <row r="15" spans="1:7" x14ac:dyDescent="0.25">
      <c r="A15" s="7" t="s">
        <v>19</v>
      </c>
      <c r="B15" s="8" t="s">
        <v>20</v>
      </c>
      <c r="C15" s="19">
        <v>62000</v>
      </c>
      <c r="D15" s="19">
        <v>5553.54</v>
      </c>
      <c r="E15" s="20">
        <f t="shared" si="0"/>
        <v>8.95732258064516</v>
      </c>
      <c r="F15" s="21">
        <v>12705</v>
      </c>
      <c r="G15" s="20">
        <f t="shared" si="1"/>
        <v>43.711452184179457</v>
      </c>
    </row>
    <row r="16" spans="1:7" x14ac:dyDescent="0.25">
      <c r="A16" s="5" t="s">
        <v>21</v>
      </c>
      <c r="B16" s="6" t="s">
        <v>22</v>
      </c>
      <c r="C16" s="16">
        <f>SUM(C17:C19)</f>
        <v>43290937.019999996</v>
      </c>
      <c r="D16" s="16">
        <f>SUM(D17:D19)</f>
        <v>3547057.2800000003</v>
      </c>
      <c r="E16" s="17">
        <f t="shared" si="0"/>
        <v>8.1935331599805608</v>
      </c>
      <c r="F16" s="24">
        <f>SUM(F17:F19)</f>
        <v>2006933.04</v>
      </c>
      <c r="G16" s="17">
        <f t="shared" si="1"/>
        <v>176.74019059450038</v>
      </c>
    </row>
    <row r="17" spans="1:7" ht="24.75" x14ac:dyDescent="0.25">
      <c r="A17" s="7" t="s">
        <v>23</v>
      </c>
      <c r="B17" s="8" t="s">
        <v>24</v>
      </c>
      <c r="C17" s="19">
        <v>7562000</v>
      </c>
      <c r="D17" s="19">
        <v>487062.1</v>
      </c>
      <c r="E17" s="20">
        <f t="shared" si="0"/>
        <v>6.440916424226395</v>
      </c>
      <c r="F17" s="21">
        <v>0</v>
      </c>
      <c r="G17" s="20" t="e">
        <f t="shared" si="1"/>
        <v>#DIV/0!</v>
      </c>
    </row>
    <row r="18" spans="1:7" ht="24.75" x14ac:dyDescent="0.25">
      <c r="A18" s="7" t="s">
        <v>102</v>
      </c>
      <c r="B18" s="8" t="s">
        <v>103</v>
      </c>
      <c r="C18" s="19">
        <v>16057773.939999999</v>
      </c>
      <c r="D18" s="19">
        <v>1897832.1</v>
      </c>
      <c r="E18" s="20">
        <f t="shared" si="0"/>
        <v>11.818774551760816</v>
      </c>
      <c r="F18" s="23">
        <v>2006933.04</v>
      </c>
      <c r="G18" s="20">
        <v>0</v>
      </c>
    </row>
    <row r="19" spans="1:7" ht="24.75" x14ac:dyDescent="0.25">
      <c r="A19" s="7" t="s">
        <v>25</v>
      </c>
      <c r="B19" s="8" t="s">
        <v>26</v>
      </c>
      <c r="C19" s="19">
        <v>19671163.079999998</v>
      </c>
      <c r="D19" s="19">
        <v>1162163.08</v>
      </c>
      <c r="E19" s="20">
        <v>0</v>
      </c>
      <c r="F19" s="21">
        <v>0</v>
      </c>
      <c r="G19" s="20" t="e">
        <f t="shared" si="1"/>
        <v>#DIV/0!</v>
      </c>
    </row>
    <row r="20" spans="1:7" x14ac:dyDescent="0.25">
      <c r="A20" s="5" t="s">
        <v>27</v>
      </c>
      <c r="B20" s="6" t="s">
        <v>28</v>
      </c>
      <c r="C20" s="16">
        <f>SUM(C21:C27)</f>
        <v>405747042.91999996</v>
      </c>
      <c r="D20" s="16">
        <f>SUM(D21:D27)</f>
        <v>143720570.69</v>
      </c>
      <c r="E20" s="17">
        <f t="shared" si="0"/>
        <v>35.42122442980736</v>
      </c>
      <c r="F20" s="16">
        <f>SUM(F21:F27)</f>
        <v>68666488.689999998</v>
      </c>
      <c r="G20" s="17">
        <f t="shared" si="1"/>
        <v>209.30234446505233</v>
      </c>
    </row>
    <row r="21" spans="1:7" x14ac:dyDescent="0.25">
      <c r="A21" s="7" t="s">
        <v>98</v>
      </c>
      <c r="B21" s="4" t="s">
        <v>99</v>
      </c>
      <c r="C21" s="19">
        <v>600000</v>
      </c>
      <c r="D21" s="19">
        <v>0</v>
      </c>
      <c r="E21" s="20">
        <v>0</v>
      </c>
      <c r="F21" s="21" t="s">
        <v>115</v>
      </c>
      <c r="G21" s="20">
        <v>0</v>
      </c>
    </row>
    <row r="22" spans="1:7" x14ac:dyDescent="0.25">
      <c r="A22" s="7" t="s">
        <v>100</v>
      </c>
      <c r="B22" s="9" t="s">
        <v>101</v>
      </c>
      <c r="C22" s="19">
        <v>1254000</v>
      </c>
      <c r="D22" s="19">
        <v>0</v>
      </c>
      <c r="E22" s="20">
        <f t="shared" si="0"/>
        <v>0</v>
      </c>
      <c r="F22" s="21">
        <v>202311.14</v>
      </c>
      <c r="G22" s="20">
        <v>0</v>
      </c>
    </row>
    <row r="23" spans="1:7" x14ac:dyDescent="0.25">
      <c r="A23" s="7" t="s">
        <v>104</v>
      </c>
      <c r="B23" s="9" t="s">
        <v>105</v>
      </c>
      <c r="C23" s="19">
        <v>11549950</v>
      </c>
      <c r="D23" s="19">
        <v>0</v>
      </c>
      <c r="E23" s="20">
        <f t="shared" si="0"/>
        <v>0</v>
      </c>
      <c r="F23" s="25">
        <v>9983.17</v>
      </c>
      <c r="G23" s="20">
        <v>0</v>
      </c>
    </row>
    <row r="24" spans="1:7" x14ac:dyDescent="0.25">
      <c r="A24" s="7" t="s">
        <v>29</v>
      </c>
      <c r="B24" s="8" t="s">
        <v>30</v>
      </c>
      <c r="C24" s="19">
        <v>102292119.13</v>
      </c>
      <c r="D24" s="19">
        <v>31625281.129999999</v>
      </c>
      <c r="E24" s="20">
        <f t="shared" si="0"/>
        <v>30.916635024256735</v>
      </c>
      <c r="F24" s="21">
        <v>39555767.159999996</v>
      </c>
      <c r="G24" s="20">
        <f t="shared" si="1"/>
        <v>79.951125715949843</v>
      </c>
    </row>
    <row r="25" spans="1:7" x14ac:dyDescent="0.25">
      <c r="A25" s="7" t="s">
        <v>31</v>
      </c>
      <c r="B25" s="8" t="s">
        <v>32</v>
      </c>
      <c r="C25" s="19">
        <v>273467153.96999997</v>
      </c>
      <c r="D25" s="19">
        <v>110186409.44</v>
      </c>
      <c r="E25" s="20">
        <f t="shared" si="0"/>
        <v>40.292374363938322</v>
      </c>
      <c r="F25" s="21">
        <v>26269699.27</v>
      </c>
      <c r="G25" s="20">
        <f t="shared" si="1"/>
        <v>419.44297994241941</v>
      </c>
    </row>
    <row r="26" spans="1:7" x14ac:dyDescent="0.25">
      <c r="A26" s="13" t="s">
        <v>110</v>
      </c>
      <c r="B26" s="14" t="s">
        <v>111</v>
      </c>
      <c r="C26" s="19" t="s">
        <v>115</v>
      </c>
      <c r="D26" s="19" t="s">
        <v>115</v>
      </c>
      <c r="E26" s="22">
        <v>0</v>
      </c>
      <c r="F26" s="21" t="s">
        <v>115</v>
      </c>
      <c r="G26" s="22">
        <v>0</v>
      </c>
    </row>
    <row r="27" spans="1:7" x14ac:dyDescent="0.25">
      <c r="A27" s="7" t="s">
        <v>33</v>
      </c>
      <c r="B27" s="8" t="s">
        <v>34</v>
      </c>
      <c r="C27" s="19">
        <v>16583819.82</v>
      </c>
      <c r="D27" s="19">
        <v>1908880.12</v>
      </c>
      <c r="E27" s="20">
        <f t="shared" si="0"/>
        <v>11.510497223914003</v>
      </c>
      <c r="F27" s="21">
        <v>2628727.9500000002</v>
      </c>
      <c r="G27" s="20">
        <f t="shared" si="1"/>
        <v>72.616115334414872</v>
      </c>
    </row>
    <row r="28" spans="1:7" x14ac:dyDescent="0.25">
      <c r="A28" s="5" t="s">
        <v>35</v>
      </c>
      <c r="B28" s="6" t="s">
        <v>36</v>
      </c>
      <c r="C28" s="16">
        <f>SUM(C29:C31)</f>
        <v>1118799132.7</v>
      </c>
      <c r="D28" s="16">
        <f>SUM(D29:D31)</f>
        <v>57590277.509999998</v>
      </c>
      <c r="E28" s="17">
        <f t="shared" si="0"/>
        <v>5.1475082368912171</v>
      </c>
      <c r="F28" s="18">
        <f>SUM(F29:F31)</f>
        <v>123335367.58</v>
      </c>
      <c r="G28" s="17">
        <f t="shared" si="1"/>
        <v>46.694049436099306</v>
      </c>
    </row>
    <row r="29" spans="1:7" x14ac:dyDescent="0.25">
      <c r="A29" s="7" t="s">
        <v>37</v>
      </c>
      <c r="B29" s="8" t="s">
        <v>38</v>
      </c>
      <c r="C29" s="19">
        <v>353863356.07999998</v>
      </c>
      <c r="D29" s="19">
        <v>3291738.64</v>
      </c>
      <c r="E29" s="20">
        <f t="shared" si="0"/>
        <v>0.9302287403999574</v>
      </c>
      <c r="F29" s="21">
        <v>4612483.09</v>
      </c>
      <c r="G29" s="20">
        <f t="shared" si="1"/>
        <v>71.365869007446065</v>
      </c>
    </row>
    <row r="30" spans="1:7" x14ac:dyDescent="0.25">
      <c r="A30" s="7" t="s">
        <v>39</v>
      </c>
      <c r="B30" s="8" t="s">
        <v>40</v>
      </c>
      <c r="C30" s="19">
        <v>139633592.75</v>
      </c>
      <c r="D30" s="19">
        <v>224962.8</v>
      </c>
      <c r="E30" s="20">
        <f t="shared" si="0"/>
        <v>0.16110936886281613</v>
      </c>
      <c r="F30" s="21">
        <v>46556104.670000002</v>
      </c>
      <c r="G30" s="20">
        <f t="shared" si="1"/>
        <v>0.48320795220000945</v>
      </c>
    </row>
    <row r="31" spans="1:7" x14ac:dyDescent="0.25">
      <c r="A31" s="7" t="s">
        <v>41</v>
      </c>
      <c r="B31" s="8" t="s">
        <v>42</v>
      </c>
      <c r="C31" s="19">
        <v>625302183.87</v>
      </c>
      <c r="D31" s="19">
        <v>54073576.07</v>
      </c>
      <c r="E31" s="20">
        <f t="shared" si="0"/>
        <v>8.6475911111229813</v>
      </c>
      <c r="F31" s="21">
        <v>72166779.819999993</v>
      </c>
      <c r="G31" s="20">
        <f t="shared" si="1"/>
        <v>74.928625338239456</v>
      </c>
    </row>
    <row r="32" spans="1:7" x14ac:dyDescent="0.25">
      <c r="A32" s="5" t="s">
        <v>43</v>
      </c>
      <c r="B32" s="6" t="s">
        <v>44</v>
      </c>
      <c r="C32" s="16">
        <f>SUM(C33:C34)</f>
        <v>63533376.909999996</v>
      </c>
      <c r="D32" s="16">
        <f>SUM(D33:D34)</f>
        <v>179004</v>
      </c>
      <c r="E32" s="17">
        <f t="shared" si="0"/>
        <v>0.28174797044642091</v>
      </c>
      <c r="F32" s="18">
        <f>SUM(F33:F34)</f>
        <v>399112</v>
      </c>
      <c r="G32" s="20">
        <f t="shared" si="1"/>
        <v>44.850568261540616</v>
      </c>
    </row>
    <row r="33" spans="1:7" x14ac:dyDescent="0.25">
      <c r="A33" s="13" t="s">
        <v>106</v>
      </c>
      <c r="B33" s="14" t="s">
        <v>107</v>
      </c>
      <c r="C33" s="26">
        <v>47081154.009999998</v>
      </c>
      <c r="D33" s="26">
        <v>0</v>
      </c>
      <c r="E33" s="20">
        <f t="shared" si="0"/>
        <v>0</v>
      </c>
      <c r="F33" s="27">
        <v>0</v>
      </c>
      <c r="G33" s="22">
        <v>0</v>
      </c>
    </row>
    <row r="34" spans="1:7" x14ac:dyDescent="0.25">
      <c r="A34" s="7" t="s">
        <v>45</v>
      </c>
      <c r="B34" s="8" t="s">
        <v>46</v>
      </c>
      <c r="C34" s="26">
        <v>16452222.9</v>
      </c>
      <c r="D34" s="26">
        <v>179004</v>
      </c>
      <c r="E34" s="20">
        <f t="shared" si="0"/>
        <v>1.0880231874320156</v>
      </c>
      <c r="F34" s="21">
        <v>399112</v>
      </c>
      <c r="G34" s="20">
        <f t="shared" si="1"/>
        <v>44.850568261540616</v>
      </c>
    </row>
    <row r="35" spans="1:7" x14ac:dyDescent="0.25">
      <c r="A35" s="5" t="s">
        <v>47</v>
      </c>
      <c r="B35" s="6" t="s">
        <v>48</v>
      </c>
      <c r="C35" s="16">
        <f>SUM(C36:C41)</f>
        <v>2644674852.9100003</v>
      </c>
      <c r="D35" s="16">
        <f>SUM(D36:D41)</f>
        <v>503534636.19999999</v>
      </c>
      <c r="E35" s="17">
        <f t="shared" si="0"/>
        <v>19.039566835444763</v>
      </c>
      <c r="F35" s="18">
        <f>SUM(F36:F41)</f>
        <v>369366840.63999999</v>
      </c>
      <c r="G35" s="17">
        <f t="shared" si="1"/>
        <v>136.32372503377081</v>
      </c>
    </row>
    <row r="36" spans="1:7" x14ac:dyDescent="0.25">
      <c r="A36" s="7" t="s">
        <v>49</v>
      </c>
      <c r="B36" s="8" t="s">
        <v>50</v>
      </c>
      <c r="C36" s="19">
        <v>534930027.36000001</v>
      </c>
      <c r="D36" s="19">
        <v>125855471.91</v>
      </c>
      <c r="E36" s="20">
        <f t="shared" si="0"/>
        <v>23.527464429530166</v>
      </c>
      <c r="F36" s="21">
        <v>112033082.12</v>
      </c>
      <c r="G36" s="20">
        <f t="shared" si="1"/>
        <v>112.33777517179672</v>
      </c>
    </row>
    <row r="37" spans="1:7" x14ac:dyDescent="0.25">
      <c r="A37" s="7" t="s">
        <v>51</v>
      </c>
      <c r="B37" s="8" t="s">
        <v>52</v>
      </c>
      <c r="C37" s="19">
        <v>1928542902.1300001</v>
      </c>
      <c r="D37" s="19">
        <v>347332620.68000001</v>
      </c>
      <c r="E37" s="20">
        <f t="shared" si="0"/>
        <v>18.010105987084067</v>
      </c>
      <c r="F37" s="21">
        <v>232094781.60999998</v>
      </c>
      <c r="G37" s="20">
        <f t="shared" si="1"/>
        <v>149.65119778679028</v>
      </c>
    </row>
    <row r="38" spans="1:7" x14ac:dyDescent="0.25">
      <c r="A38" s="7" t="s">
        <v>53</v>
      </c>
      <c r="B38" s="8" t="s">
        <v>54</v>
      </c>
      <c r="C38" s="19">
        <v>144331142.28999999</v>
      </c>
      <c r="D38" s="19">
        <v>25621042.589999996</v>
      </c>
      <c r="E38" s="20">
        <f t="shared" si="0"/>
        <v>17.751569192545048</v>
      </c>
      <c r="F38" s="21">
        <v>20754864.109999999</v>
      </c>
      <c r="G38" s="20">
        <f t="shared" si="1"/>
        <v>123.44596646939934</v>
      </c>
    </row>
    <row r="39" spans="1:7" ht="14.25" customHeight="1" x14ac:dyDescent="0.25">
      <c r="A39" s="7" t="s">
        <v>55</v>
      </c>
      <c r="B39" s="8" t="s">
        <v>56</v>
      </c>
      <c r="C39" s="19">
        <v>1891770</v>
      </c>
      <c r="D39" s="19">
        <v>187050</v>
      </c>
      <c r="E39" s="20">
        <f t="shared" si="0"/>
        <v>9.8875656131559335</v>
      </c>
      <c r="F39" s="21">
        <v>97700</v>
      </c>
      <c r="G39" s="20">
        <f t="shared" si="1"/>
        <v>191.45342886386899</v>
      </c>
    </row>
    <row r="40" spans="1:7" x14ac:dyDescent="0.25">
      <c r="A40" s="7" t="s">
        <v>57</v>
      </c>
      <c r="B40" s="8" t="s">
        <v>58</v>
      </c>
      <c r="C40" s="19">
        <v>17449800</v>
      </c>
      <c r="D40" s="19">
        <v>1478733.07</v>
      </c>
      <c r="E40" s="20">
        <f t="shared" si="0"/>
        <v>8.4742121399672197</v>
      </c>
      <c r="F40" s="21">
        <v>1443870.78</v>
      </c>
      <c r="G40" s="20">
        <f t="shared" si="1"/>
        <v>102.41450207891873</v>
      </c>
    </row>
    <row r="41" spans="1:7" x14ac:dyDescent="0.25">
      <c r="A41" s="7" t="s">
        <v>59</v>
      </c>
      <c r="B41" s="8" t="s">
        <v>60</v>
      </c>
      <c r="C41" s="19">
        <v>17529211.129999999</v>
      </c>
      <c r="D41" s="19">
        <v>3059717.95</v>
      </c>
      <c r="E41" s="20">
        <f t="shared" si="0"/>
        <v>17.454966611495198</v>
      </c>
      <c r="F41" s="21">
        <v>2942542.02</v>
      </c>
      <c r="G41" s="20">
        <f t="shared" si="1"/>
        <v>103.98213276831983</v>
      </c>
    </row>
    <row r="42" spans="1:7" x14ac:dyDescent="0.25">
      <c r="A42" s="5" t="s">
        <v>61</v>
      </c>
      <c r="B42" s="6" t="s">
        <v>62</v>
      </c>
      <c r="C42" s="16">
        <f>SUM(C43:C44)</f>
        <v>261715722.24000001</v>
      </c>
      <c r="D42" s="16">
        <f>SUM(D43:D44)</f>
        <v>47731343.620000005</v>
      </c>
      <c r="E42" s="17">
        <f t="shared" si="0"/>
        <v>18.237858700834618</v>
      </c>
      <c r="F42" s="18">
        <f>SUM(F43:F44)</f>
        <v>49264653.57</v>
      </c>
      <c r="G42" s="17">
        <f t="shared" si="1"/>
        <v>96.88760634879668</v>
      </c>
    </row>
    <row r="43" spans="1:7" x14ac:dyDescent="0.25">
      <c r="A43" s="7" t="s">
        <v>63</v>
      </c>
      <c r="B43" s="8" t="s">
        <v>64</v>
      </c>
      <c r="C43" s="19">
        <v>252107019.80000001</v>
      </c>
      <c r="D43" s="19">
        <v>45719588.600000001</v>
      </c>
      <c r="E43" s="20">
        <f t="shared" si="0"/>
        <v>18.134992288699451</v>
      </c>
      <c r="F43" s="21">
        <v>47602981.030000001</v>
      </c>
      <c r="G43" s="20">
        <f t="shared" si="1"/>
        <v>96.043540994180461</v>
      </c>
    </row>
    <row r="44" spans="1:7" x14ac:dyDescent="0.25">
      <c r="A44" s="7" t="s">
        <v>65</v>
      </c>
      <c r="B44" s="8" t="s">
        <v>66</v>
      </c>
      <c r="C44" s="19">
        <v>9608702.4399999995</v>
      </c>
      <c r="D44" s="19">
        <v>2011755.02</v>
      </c>
      <c r="E44" s="20">
        <f t="shared" si="0"/>
        <v>20.936802159938676</v>
      </c>
      <c r="F44" s="21">
        <v>1661672.54</v>
      </c>
      <c r="G44" s="20">
        <f t="shared" si="1"/>
        <v>121.06807879246773</v>
      </c>
    </row>
    <row r="45" spans="1:7" x14ac:dyDescent="0.25">
      <c r="A45" s="5" t="s">
        <v>67</v>
      </c>
      <c r="B45" s="6" t="s">
        <v>68</v>
      </c>
      <c r="C45" s="16">
        <f>SUM(C46:C48)</f>
        <v>144933353.26999998</v>
      </c>
      <c r="D45" s="16">
        <f>SUM(D46:D48)</f>
        <v>31866298.280000001</v>
      </c>
      <c r="E45" s="17">
        <f t="shared" si="0"/>
        <v>21.986863314088563</v>
      </c>
      <c r="F45" s="18">
        <f>SUM(F46:F48)</f>
        <v>26279883.310000002</v>
      </c>
      <c r="G45" s="17">
        <f t="shared" si="1"/>
        <v>121.25738118431546</v>
      </c>
    </row>
    <row r="46" spans="1:7" x14ac:dyDescent="0.25">
      <c r="A46" s="7" t="s">
        <v>69</v>
      </c>
      <c r="B46" s="8" t="s">
        <v>70</v>
      </c>
      <c r="C46" s="19">
        <v>15400000</v>
      </c>
      <c r="D46" s="19">
        <v>3773448.13</v>
      </c>
      <c r="E46" s="20">
        <f t="shared" si="0"/>
        <v>24.502909935064935</v>
      </c>
      <c r="F46" s="21">
        <v>3703238.13</v>
      </c>
      <c r="G46" s="20">
        <f t="shared" si="1"/>
        <v>101.8959083249664</v>
      </c>
    </row>
    <row r="47" spans="1:7" x14ac:dyDescent="0.25">
      <c r="A47" s="7" t="s">
        <v>71</v>
      </c>
      <c r="B47" s="8" t="s">
        <v>72</v>
      </c>
      <c r="C47" s="19">
        <v>50194801.469999999</v>
      </c>
      <c r="D47" s="19">
        <v>10007978.98</v>
      </c>
      <c r="E47" s="20">
        <f t="shared" si="0"/>
        <v>19.938277843336991</v>
      </c>
      <c r="F47" s="21">
        <v>10739444.220000001</v>
      </c>
      <c r="G47" s="20">
        <f t="shared" si="1"/>
        <v>93.188984224734867</v>
      </c>
    </row>
    <row r="48" spans="1:7" x14ac:dyDescent="0.25">
      <c r="A48" s="7" t="s">
        <v>73</v>
      </c>
      <c r="B48" s="8" t="s">
        <v>74</v>
      </c>
      <c r="C48" s="19">
        <v>79338551.799999997</v>
      </c>
      <c r="D48" s="19">
        <v>18084871.170000002</v>
      </c>
      <c r="E48" s="20">
        <f t="shared" si="0"/>
        <v>22.794556693685454</v>
      </c>
      <c r="F48" s="21">
        <v>11837200.959999999</v>
      </c>
      <c r="G48" s="20">
        <f t="shared" si="1"/>
        <v>152.77996235015345</v>
      </c>
    </row>
    <row r="49" spans="1:7" x14ac:dyDescent="0.25">
      <c r="A49" s="5" t="s">
        <v>75</v>
      </c>
      <c r="B49" s="6" t="s">
        <v>76</v>
      </c>
      <c r="C49" s="16">
        <f>SUM(C50:C52)</f>
        <v>114575696.72999999</v>
      </c>
      <c r="D49" s="16">
        <f>SUM(D50:D52)</f>
        <v>23484494.789999999</v>
      </c>
      <c r="E49" s="17">
        <f t="shared" si="0"/>
        <v>20.496925142285367</v>
      </c>
      <c r="F49" s="18">
        <f>SUM(F50:F52)</f>
        <v>22260262.539999999</v>
      </c>
      <c r="G49" s="17">
        <f t="shared" si="1"/>
        <v>105.49963077838885</v>
      </c>
    </row>
    <row r="50" spans="1:7" x14ac:dyDescent="0.25">
      <c r="A50" s="7" t="s">
        <v>77</v>
      </c>
      <c r="B50" s="8" t="s">
        <v>78</v>
      </c>
      <c r="C50" s="19">
        <v>45126125</v>
      </c>
      <c r="D50" s="19">
        <v>8434551.7699999996</v>
      </c>
      <c r="E50" s="20">
        <f t="shared" si="0"/>
        <v>18.691061486001733</v>
      </c>
      <c r="F50" s="21">
        <v>7440396.6900000004</v>
      </c>
      <c r="G50" s="20">
        <f t="shared" si="1"/>
        <v>113.36158704194035</v>
      </c>
    </row>
    <row r="51" spans="1:7" x14ac:dyDescent="0.25">
      <c r="A51" s="7" t="s">
        <v>79</v>
      </c>
      <c r="B51" s="8" t="s">
        <v>80</v>
      </c>
      <c r="C51" s="19">
        <v>60392825.729999997</v>
      </c>
      <c r="D51" s="19">
        <v>13418098.73</v>
      </c>
      <c r="E51" s="20">
        <f t="shared" si="0"/>
        <v>22.218034291007832</v>
      </c>
      <c r="F51" s="21">
        <v>12691902.810000001</v>
      </c>
      <c r="G51" s="20">
        <f t="shared" si="1"/>
        <v>105.72172613414456</v>
      </c>
    </row>
    <row r="52" spans="1:7" x14ac:dyDescent="0.25">
      <c r="A52" s="7" t="s">
        <v>81</v>
      </c>
      <c r="B52" s="8" t="s">
        <v>82</v>
      </c>
      <c r="C52" s="19">
        <v>9056746</v>
      </c>
      <c r="D52" s="19">
        <v>1631844.29</v>
      </c>
      <c r="E52" s="20">
        <f t="shared" si="0"/>
        <v>18.017997744443758</v>
      </c>
      <c r="F52" s="21">
        <v>2127963.04</v>
      </c>
      <c r="G52" s="20">
        <f t="shared" si="1"/>
        <v>76.685744034351274</v>
      </c>
    </row>
    <row r="53" spans="1:7" x14ac:dyDescent="0.25">
      <c r="A53" s="5" t="s">
        <v>83</v>
      </c>
      <c r="B53" s="6" t="s">
        <v>84</v>
      </c>
      <c r="C53" s="16">
        <f>SUM(C54:C56)</f>
        <v>20339725.07</v>
      </c>
      <c r="D53" s="16">
        <f>SUM(D54:D56)</f>
        <v>3069405.36</v>
      </c>
      <c r="E53" s="17">
        <f t="shared" si="0"/>
        <v>15.090692472177059</v>
      </c>
      <c r="F53" s="18">
        <f>SUM(F54:F56)</f>
        <v>3932254.89</v>
      </c>
      <c r="G53" s="17">
        <f t="shared" si="1"/>
        <v>78.057131235457618</v>
      </c>
    </row>
    <row r="54" spans="1:7" x14ac:dyDescent="0.25">
      <c r="A54" s="7" t="s">
        <v>85</v>
      </c>
      <c r="B54" s="8" t="s">
        <v>86</v>
      </c>
      <c r="C54" s="19">
        <v>11197121.68</v>
      </c>
      <c r="D54" s="19">
        <v>1617649.43</v>
      </c>
      <c r="E54" s="20">
        <f t="shared" si="0"/>
        <v>14.447011260843956</v>
      </c>
      <c r="F54" s="21">
        <v>3017831.5</v>
      </c>
      <c r="G54" s="20">
        <f t="shared" si="1"/>
        <v>53.603040129974119</v>
      </c>
    </row>
    <row r="55" spans="1:7" x14ac:dyDescent="0.25">
      <c r="A55" s="7" t="s">
        <v>87</v>
      </c>
      <c r="B55" s="8" t="s">
        <v>88</v>
      </c>
      <c r="C55" s="19">
        <v>5090400</v>
      </c>
      <c r="D55" s="19">
        <v>1194890.3999999999</v>
      </c>
      <c r="E55" s="20">
        <f t="shared" si="0"/>
        <v>23.473408769448373</v>
      </c>
      <c r="F55" s="21">
        <v>592200</v>
      </c>
      <c r="G55" s="20">
        <f t="shared" si="1"/>
        <v>201.77142857142854</v>
      </c>
    </row>
    <row r="56" spans="1:7" x14ac:dyDescent="0.25">
      <c r="A56" s="7" t="s">
        <v>89</v>
      </c>
      <c r="B56" s="8" t="s">
        <v>90</v>
      </c>
      <c r="C56" s="19">
        <v>4052203.39</v>
      </c>
      <c r="D56" s="19">
        <v>256865.53</v>
      </c>
      <c r="E56" s="20">
        <f t="shared" si="0"/>
        <v>6.3389101009562108</v>
      </c>
      <c r="F56" s="21">
        <v>322223.39</v>
      </c>
      <c r="G56" s="20">
        <f t="shared" si="1"/>
        <v>79.71659971673688</v>
      </c>
    </row>
    <row r="57" spans="1:7" x14ac:dyDescent="0.25">
      <c r="A57" s="5" t="s">
        <v>91</v>
      </c>
      <c r="B57" s="6" t="s">
        <v>92</v>
      </c>
      <c r="C57" s="16">
        <f>SUM(C58:C58)</f>
        <v>10778300</v>
      </c>
      <c r="D57" s="16">
        <f>SUM(D58:D58)</f>
        <v>0</v>
      </c>
      <c r="E57" s="17">
        <f t="shared" si="0"/>
        <v>0</v>
      </c>
      <c r="F57" s="18">
        <f>SUM(F58:F58)</f>
        <v>2579720.54</v>
      </c>
      <c r="G57" s="17">
        <f t="shared" si="1"/>
        <v>0</v>
      </c>
    </row>
    <row r="58" spans="1:7" x14ac:dyDescent="0.25">
      <c r="A58" s="7" t="s">
        <v>93</v>
      </c>
      <c r="B58" s="8" t="s">
        <v>94</v>
      </c>
      <c r="C58" s="19">
        <v>10778300</v>
      </c>
      <c r="D58" s="19">
        <v>0</v>
      </c>
      <c r="E58" s="20">
        <f t="shared" si="0"/>
        <v>0</v>
      </c>
      <c r="F58" s="21">
        <v>2579720.54</v>
      </c>
      <c r="G58" s="20">
        <f t="shared" si="1"/>
        <v>0</v>
      </c>
    </row>
    <row r="59" spans="1:7" x14ac:dyDescent="0.25">
      <c r="A59" s="2"/>
      <c r="F59" s="12"/>
    </row>
    <row r="60" spans="1:7" x14ac:dyDescent="0.25">
      <c r="A60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2022-04-14T12:14:02Z</dcterms:modified>
</cp:coreProperties>
</file>