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Мои Документы\Бухгалтерия\ИСПОЛНЕНИЕ ОКРУГ\2024 год\год\Совет депутатов\"/>
    </mc:Choice>
  </mc:AlternateContent>
  <xr:revisionPtr revIDLastSave="0" documentId="13_ncr:1_{719A391D-9D89-4711-A491-C2F82DA85B0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_FilterDatabase" localSheetId="0" hidden="1">Лист1!$A$9:$K$60</definedName>
    <definedName name="_xlnm.Print_Titles" localSheetId="0">Лист1!$7:$9</definedName>
    <definedName name="_xlnm.Print_Area" localSheetId="0">Лист1!$B$1:$H$60</definedName>
  </definedNames>
  <calcPr calcId="191029"/>
</workbook>
</file>

<file path=xl/calcChain.xml><?xml version="1.0" encoding="utf-8"?>
<calcChain xmlns="http://schemas.openxmlformats.org/spreadsheetml/2006/main">
  <c r="G58" i="1" l="1"/>
  <c r="F58" i="1"/>
  <c r="G55" i="1"/>
  <c r="F55" i="1"/>
  <c r="G51" i="1"/>
  <c r="F51" i="1"/>
  <c r="G47" i="1"/>
  <c r="F47" i="1"/>
  <c r="G44" i="1"/>
  <c r="F44" i="1"/>
  <c r="G37" i="1"/>
  <c r="F37" i="1"/>
  <c r="G34" i="1"/>
  <c r="F34" i="1"/>
  <c r="G30" i="1"/>
  <c r="F30" i="1"/>
  <c r="G24" i="1"/>
  <c r="F24" i="1"/>
  <c r="G20" i="1"/>
  <c r="F20" i="1"/>
  <c r="G17" i="1"/>
  <c r="F17" i="1"/>
  <c r="G10" i="1"/>
  <c r="F10" i="1"/>
  <c r="H59" i="1"/>
  <c r="H57" i="1"/>
  <c r="H56" i="1"/>
  <c r="H54" i="1"/>
  <c r="H53" i="1"/>
  <c r="H52" i="1"/>
  <c r="H50" i="1"/>
  <c r="H49" i="1"/>
  <c r="H48" i="1"/>
  <c r="H46" i="1"/>
  <c r="H45" i="1"/>
  <c r="H43" i="1"/>
  <c r="H42" i="1"/>
  <c r="H41" i="1"/>
  <c r="H40" i="1"/>
  <c r="H39" i="1"/>
  <c r="H38" i="1"/>
  <c r="H36" i="1"/>
  <c r="H35" i="1"/>
  <c r="H33" i="1"/>
  <c r="H32" i="1"/>
  <c r="H31" i="1"/>
  <c r="H29" i="1"/>
  <c r="H28" i="1"/>
  <c r="H27" i="1"/>
  <c r="H26" i="1"/>
  <c r="H25" i="1"/>
  <c r="H23" i="1"/>
  <c r="H22" i="1"/>
  <c r="H21" i="1"/>
  <c r="H19" i="1"/>
  <c r="H18" i="1"/>
  <c r="H16" i="1"/>
  <c r="H15" i="1"/>
  <c r="H14" i="1"/>
  <c r="H13" i="1"/>
  <c r="H12" i="1"/>
  <c r="H11" i="1"/>
  <c r="H55" i="1" l="1"/>
  <c r="H51" i="1"/>
  <c r="H34" i="1"/>
  <c r="G60" i="1"/>
  <c r="H47" i="1"/>
  <c r="F60" i="1"/>
  <c r="H10" i="1"/>
  <c r="H37" i="1"/>
  <c r="H44" i="1"/>
  <c r="H58" i="1"/>
  <c r="H30" i="1"/>
  <c r="H24" i="1"/>
  <c r="H20" i="1"/>
  <c r="H17" i="1"/>
  <c r="H60" i="1" l="1"/>
</calcChain>
</file>

<file path=xl/sharedStrings.xml><?xml version="1.0" encoding="utf-8"?>
<sst xmlns="http://schemas.openxmlformats.org/spreadsheetml/2006/main" count="111" uniqueCount="111">
  <si>
    <t>Наименование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</si>
  <si>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</si>
  <si>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</si>
  <si>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</si>
  <si>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</si>
  <si>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</si>
  <si>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</si>
  <si>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</si>
  <si>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</si>
  <si>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</si>
  <si>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</si>
  <si>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</si>
  <si>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</si>
  <si>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</si>
  <si>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</si>
  <si>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</si>
  <si>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</si>
  <si>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</si>
  <si>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</si>
  <si>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Мобилизационная подготовка экономики</t>
  </si>
  <si>
    <t>0204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</si>
  <si>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</si>
  <si>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</si>
  <si>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</si>
  <si>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</si>
  <si>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</si>
  <si>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</si>
  <si>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</si>
  <si>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</si>
  <si>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</si>
  <si>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</si>
  <si>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</si>
  <si>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</si>
  <si>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</si>
  <si>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</si>
  <si>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</si>
  <si>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</si>
  <si>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</si>
  <si>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</si>
  <si>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</si>
  <si>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</si>
  <si>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</si>
  <si>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</si>
  <si>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</si>
  <si>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</si>
  <si>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</si>
  <si>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</si>
  <si>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</si>
  <si>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</si>
  <si>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Охрана окружающей среды</t>
  </si>
  <si>
    <t>0600</t>
  </si>
  <si>
    <t>Сбор, удаление отходов и очистка сточных вод</t>
  </si>
  <si>
    <t>0602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</si>
  <si>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</si>
  <si>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</si>
  <si>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</si>
  <si>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</si>
  <si>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</si>
  <si>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</si>
  <si>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</si>
  <si>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</si>
  <si>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</si>
  <si>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</si>
  <si>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Профессиональная подготовка, переподготовка и повышение квалификации</t>
  </si>
  <si>
    <t>0705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</si>
  <si>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</si>
  <si>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</si>
  <si>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</si>
  <si>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</si>
  <si>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</si>
  <si>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</si>
  <si>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</si>
  <si>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</si>
  <si>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</si>
  <si>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</si>
  <si>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</si>
  <si>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</si>
  <si>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</si>
  <si>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</si>
  <si>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</si>
  <si>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</si>
  <si>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</si>
  <si>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</si>
  <si>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</si>
  <si>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</si>
  <si>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</si>
  <si>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</si>
  <si>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</si>
  <si>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</si>
  <si>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</si>
  <si>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</si>
  <si>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Средства массовой информации</t>
  </si>
  <si>
    <t>1200</t>
  </si>
  <si>
    <t>Периодическая печать и издательства</t>
  </si>
  <si>
    <t>1202</t>
  </si>
  <si>
    <t>Другие вопросы в области средств массовой информации</t>
  </si>
  <si>
    <t>1204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</si>
  <si>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</si>
  <si>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</si>
  <si>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</si>
  <si>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</si>
  <si>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Итого:</t>
  </si>
  <si>
    <t>Единица измерения: тыс. руб.</t>
  </si>
  <si>
    <t>по разделам и подразделам  классификации расходов бюджетов</t>
  </si>
  <si>
    <t>Раздел, подраздел</t>
  </si>
  <si>
    <t>Исполнено</t>
  </si>
  <si>
    <t>Процент исполнения к плану, утвержденному сводной бюджетной росписью</t>
  </si>
  <si>
    <t>Приложение №4</t>
  </si>
  <si>
    <t xml:space="preserve">к решению Совета депутатов Рузского муниципального округа Московской области     от                года № </t>
  </si>
  <si>
    <t>Показатели расходов бюджета Рузского городского округа Московской области за 2024 год</t>
  </si>
  <si>
    <t>Утверждено сводной бюджетной росписью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</si>
</sst>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5" fillId="0" borderId="0" xfId="0" applyFont="1"/>
    <xf numFmtId="0" fontId="6" fillId="2" borderId="15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0" fontId="6" fillId="2" borderId="7" xfId="1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6" fillId="4" borderId="10" xfId="1" applyFont="1" applyFill="1" applyBorder="1" applyAlignment="1">
      <alignment horizontal="center" vertical="center" wrapText="1"/>
    </xf>
    <xf numFmtId="0" fontId="6" fillId="4" borderId="11" xfId="1" applyFont="1" applyFill="1" applyBorder="1" applyAlignment="1">
      <alignment horizontal="center" vertical="center" wrapText="1"/>
    </xf>
    <xf numFmtId="0" fontId="6" fillId="4" borderId="12" xfId="1" applyFont="1" applyFill="1" applyBorder="1" applyAlignment="1">
      <alignment horizontal="center" vertical="center" wrapText="1"/>
    </xf>
    <xf numFmtId="0" fontId="6" fillId="4" borderId="4" xfId="1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6" fillId="4" borderId="13" xfId="1" applyFont="1" applyFill="1" applyBorder="1" applyAlignment="1">
      <alignment horizontal="center" vertical="center" wrapText="1"/>
    </xf>
    <xf numFmtId="0" fontId="6" fillId="4" borderId="6" xfId="1" applyFont="1" applyFill="1" applyBorder="1" applyAlignment="1">
      <alignment horizontal="center" vertical="center" wrapText="1"/>
    </xf>
    <xf numFmtId="0" fontId="6" fillId="4" borderId="14" xfId="1" applyFont="1" applyFill="1" applyBorder="1" applyAlignment="1">
      <alignment horizontal="center" vertical="center" wrapText="1"/>
    </xf>
    <xf numFmtId="0" fontId="6" fillId="4" borderId="15" xfId="1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0" fontId="8" fillId="5" borderId="2" xfId="1" applyFont="1" applyFill="1" applyBorder="1" applyAlignment="1">
      <alignment horizontal="left" vertical="center" wrapText="1"/>
    </xf>
    <xf numFmtId="0" fontId="8" fillId="5" borderId="18" xfId="1" applyFont="1" applyFill="1" applyBorder="1" applyAlignment="1">
      <alignment horizontal="center" vertical="center"/>
    </xf>
    <xf numFmtId="164" fontId="8" fillId="5" borderId="19" xfId="1" applyNumberFormat="1" applyFont="1" applyFill="1" applyBorder="1" applyAlignment="1">
      <alignment horizontal="right" vertical="center"/>
    </xf>
    <xf numFmtId="164" fontId="9" fillId="5" borderId="18" xfId="0" applyNumberFormat="1" applyFont="1" applyFill="1" applyBorder="1" applyAlignment="1">
      <alignment horizontal="right" vertical="center"/>
    </xf>
    <xf numFmtId="0" fontId="8" fillId="3" borderId="3" xfId="1" applyFont="1" applyFill="1" applyBorder="1" applyAlignment="1">
      <alignment horizontal="left" vertical="center"/>
    </xf>
    <xf numFmtId="0" fontId="8" fillId="3" borderId="2" xfId="1" applyFont="1" applyFill="1" applyBorder="1" applyAlignment="1">
      <alignment horizontal="left" vertical="center" wrapText="1"/>
    </xf>
    <xf numFmtId="0" fontId="8" fillId="3" borderId="1" xfId="1" applyFont="1" applyFill="1" applyBorder="1" applyAlignment="1">
      <alignment horizontal="center" vertical="center"/>
    </xf>
    <xf numFmtId="164" fontId="8" fillId="3" borderId="16" xfId="1" applyNumberFormat="1" applyFont="1" applyFill="1" applyBorder="1" applyAlignment="1">
      <alignment horizontal="right" vertical="center"/>
    </xf>
    <xf numFmtId="164" fontId="9" fillId="0" borderId="1" xfId="0" applyNumberFormat="1" applyFont="1" applyBorder="1" applyAlignment="1">
      <alignment horizontal="right" vertical="center"/>
    </xf>
    <xf numFmtId="164" fontId="9" fillId="0" borderId="18" xfId="0" applyNumberFormat="1" applyFont="1" applyBorder="1" applyAlignment="1">
      <alignment horizontal="right" vertical="center"/>
    </xf>
    <xf numFmtId="0" fontId="8" fillId="5" borderId="1" xfId="1" applyFont="1" applyFill="1" applyBorder="1" applyAlignment="1">
      <alignment horizontal="center" vertical="center"/>
    </xf>
    <xf numFmtId="164" fontId="8" fillId="5" borderId="16" xfId="1" applyNumberFormat="1" applyFont="1" applyFill="1" applyBorder="1" applyAlignment="1">
      <alignment horizontal="right" vertical="center"/>
    </xf>
    <xf numFmtId="0" fontId="8" fillId="3" borderId="3" xfId="1" applyFont="1" applyFill="1" applyBorder="1" applyAlignment="1">
      <alignment horizontal="left" vertical="center" wrapText="1"/>
    </xf>
    <xf numFmtId="0" fontId="8" fillId="3" borderId="2" xfId="1" applyFont="1" applyFill="1" applyBorder="1" applyAlignment="1">
      <alignment horizontal="center" vertical="center"/>
    </xf>
    <xf numFmtId="164" fontId="8" fillId="3" borderId="20" xfId="1" applyNumberFormat="1" applyFont="1" applyFill="1" applyBorder="1" applyAlignment="1">
      <alignment horizontal="right" vertical="center"/>
    </xf>
    <xf numFmtId="0" fontId="9" fillId="0" borderId="2" xfId="0" applyFont="1" applyBorder="1" applyAlignment="1">
      <alignment horizontal="right" vertical="center"/>
    </xf>
    <xf numFmtId="164" fontId="9" fillId="0" borderId="21" xfId="0" applyNumberFormat="1" applyFont="1" applyBorder="1" applyAlignment="1">
      <alignment horizontal="right" vertical="center"/>
    </xf>
    <xf numFmtId="0" fontId="6" fillId="6" borderId="7" xfId="1" applyFont="1" applyFill="1" applyBorder="1" applyAlignment="1">
      <alignment horizontal="left" vertical="center"/>
    </xf>
    <xf numFmtId="0" fontId="6" fillId="6" borderId="8" xfId="1" applyFont="1" applyFill="1" applyBorder="1" applyAlignment="1">
      <alignment horizontal="left" vertical="center"/>
    </xf>
    <xf numFmtId="0" fontId="6" fillId="6" borderId="9" xfId="1" applyFont="1" applyFill="1" applyBorder="1" applyAlignment="1">
      <alignment horizontal="left" vertical="center"/>
    </xf>
    <xf numFmtId="164" fontId="6" fillId="6" borderId="17" xfId="1" applyNumberFormat="1" applyFont="1" applyFill="1" applyBorder="1" applyAlignment="1">
      <alignment horizontal="right" vertical="center"/>
    </xf>
    <xf numFmtId="164" fontId="7" fillId="6" borderId="22" xfId="0" applyNumberFormat="1" applyFont="1" applyFill="1" applyBorder="1" applyAlignment="1">
      <alignment horizontal="right" vertic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0"/>
  <sheetViews>
    <sheetView tabSelected="1" view="pageBreakPreview" topLeftCell="B1" zoomScale="130" zoomScaleNormal="100" zoomScaleSheetLayoutView="130" workbookViewId="0">
      <selection activeCell="G33" sqref="G33"/>
    </sheetView>
  </sheetViews>
  <sheetFormatPr defaultRowHeight="15" x14ac:dyDescent="0.25"/>
  <cols>
    <col min="1" max="1" width="14.28515625" hidden="1" customWidth="1"/>
    <col min="4" max="4" width="32.42578125" customWidth="1"/>
    <col min="5" max="5" width="15.85546875" customWidth="1"/>
    <col min="6" max="6" width="18" customWidth="1"/>
    <col min="7" max="7" width="13.5703125" customWidth="1"/>
    <col min="8" max="8" width="14.5703125" customWidth="1"/>
  </cols>
  <sheetData>
    <row r="1" spans="1:11" x14ac:dyDescent="0.25">
      <c r="G1" s="5" t="s">
        <v>107</v>
      </c>
      <c r="H1" s="5"/>
    </row>
    <row r="2" spans="1:11" ht="50.25" customHeight="1" x14ac:dyDescent="0.25">
      <c r="F2" s="3"/>
      <c r="G2" s="4" t="s">
        <v>108</v>
      </c>
      <c r="H2" s="4"/>
    </row>
    <row r="3" spans="1:11" ht="16.5" customHeight="1" x14ac:dyDescent="0.25">
      <c r="G3" s="1"/>
      <c r="H3" s="1"/>
    </row>
    <row r="4" spans="1:11" x14ac:dyDescent="0.25">
      <c r="B4" s="6" t="s">
        <v>109</v>
      </c>
      <c r="C4" s="6"/>
      <c r="D4" s="6"/>
      <c r="E4" s="6"/>
      <c r="F4" s="6"/>
      <c r="G4" s="6"/>
      <c r="H4" s="6"/>
    </row>
    <row r="5" spans="1:11" x14ac:dyDescent="0.25">
      <c r="B5" s="6" t="s">
        <v>103</v>
      </c>
      <c r="C5" s="6"/>
      <c r="D5" s="6"/>
      <c r="E5" s="6"/>
      <c r="F5" s="6"/>
      <c r="G5" s="6"/>
      <c r="H5" s="6"/>
    </row>
    <row r="6" spans="1:11" ht="15.75" thickBot="1" x14ac:dyDescent="0.3">
      <c r="B6" s="7" t="s">
        <v>102</v>
      </c>
    </row>
    <row r="7" spans="1:11" x14ac:dyDescent="0.25">
      <c r="A7" s="13" t="s">
        <v>0</v>
      </c>
      <c r="B7" s="14"/>
      <c r="C7" s="14"/>
      <c r="D7" s="15"/>
      <c r="E7" s="16" t="s">
        <v>104</v>
      </c>
      <c r="F7" s="13" t="s">
        <v>110</v>
      </c>
      <c r="G7" s="17" t="s">
        <v>105</v>
      </c>
      <c r="H7" s="18" t="s">
        <v>106</v>
      </c>
    </row>
    <row r="8" spans="1:11" ht="75" customHeight="1" thickBot="1" x14ac:dyDescent="0.3">
      <c r="A8" s="19"/>
      <c r="B8" s="20"/>
      <c r="C8" s="20"/>
      <c r="D8" s="21"/>
      <c r="E8" s="22"/>
      <c r="F8" s="19"/>
      <c r="G8" s="23"/>
      <c r="H8" s="24"/>
    </row>
    <row r="9" spans="1:11" ht="15.75" thickBot="1" x14ac:dyDescent="0.3">
      <c r="A9" s="8">
        <v>1</v>
      </c>
      <c r="B9" s="8"/>
      <c r="C9" s="8"/>
      <c r="D9" s="8"/>
      <c r="E9" s="9">
        <v>2</v>
      </c>
      <c r="F9" s="10">
        <v>3</v>
      </c>
      <c r="G9" s="11">
        <v>4</v>
      </c>
      <c r="H9" s="12">
        <v>5</v>
      </c>
    </row>
    <row r="10" spans="1:11" x14ac:dyDescent="0.25">
      <c r="A10" s="25" t="s">
        <v>1</v>
      </c>
      <c r="B10" s="25"/>
      <c r="C10" s="25"/>
      <c r="D10" s="25"/>
      <c r="E10" s="26" t="s">
        <v>2</v>
      </c>
      <c r="F10" s="27">
        <f>SUM(F11:F16)</f>
        <v>768641.3</v>
      </c>
      <c r="G10" s="27">
        <f>SUM(G11:G16)</f>
        <v>677011.2</v>
      </c>
      <c r="H10" s="28">
        <f>G10/F10*100</f>
        <v>88.078951781539701</v>
      </c>
    </row>
    <row r="11" spans="1:11" ht="22.5" customHeight="1" x14ac:dyDescent="0.25">
      <c r="A11" s="29"/>
      <c r="B11" s="30" t="s">
        <v>3</v>
      </c>
      <c r="C11" s="30"/>
      <c r="D11" s="30"/>
      <c r="E11" s="31" t="s">
        <v>4</v>
      </c>
      <c r="F11" s="32">
        <v>5402.8</v>
      </c>
      <c r="G11" s="33">
        <v>5031.5</v>
      </c>
      <c r="H11" s="34">
        <f t="shared" ref="H11:H60" si="0">G11/F11*100</f>
        <v>93.127637521285251</v>
      </c>
    </row>
    <row r="12" spans="1:11" ht="33" customHeight="1" x14ac:dyDescent="0.25">
      <c r="A12" s="29"/>
      <c r="B12" s="30" t="s">
        <v>5</v>
      </c>
      <c r="C12" s="30"/>
      <c r="D12" s="30"/>
      <c r="E12" s="31" t="s">
        <v>6</v>
      </c>
      <c r="F12" s="32">
        <v>10917.1</v>
      </c>
      <c r="G12" s="33">
        <v>10834.8</v>
      </c>
      <c r="H12" s="34">
        <f t="shared" si="0"/>
        <v>99.246136794569978</v>
      </c>
    </row>
    <row r="13" spans="1:11" ht="33" customHeight="1" x14ac:dyDescent="0.25">
      <c r="A13" s="29"/>
      <c r="B13" s="30" t="s">
        <v>7</v>
      </c>
      <c r="C13" s="30"/>
      <c r="D13" s="30"/>
      <c r="E13" s="31" t="s">
        <v>8</v>
      </c>
      <c r="F13" s="32">
        <v>317535.2</v>
      </c>
      <c r="G13" s="33">
        <v>282050.90000000002</v>
      </c>
      <c r="H13" s="34">
        <f t="shared" si="0"/>
        <v>88.825081439789983</v>
      </c>
      <c r="K13" s="2"/>
    </row>
    <row r="14" spans="1:11" ht="24.75" customHeight="1" x14ac:dyDescent="0.25">
      <c r="A14" s="29"/>
      <c r="B14" s="30" t="s">
        <v>9</v>
      </c>
      <c r="C14" s="30"/>
      <c r="D14" s="30"/>
      <c r="E14" s="31" t="s">
        <v>10</v>
      </c>
      <c r="F14" s="32">
        <v>29437.599999999999</v>
      </c>
      <c r="G14" s="33">
        <v>29404.5</v>
      </c>
      <c r="H14" s="34">
        <f t="shared" si="0"/>
        <v>99.887558768377858</v>
      </c>
    </row>
    <row r="15" spans="1:11" x14ac:dyDescent="0.25">
      <c r="A15" s="29"/>
      <c r="B15" s="30" t="s">
        <v>11</v>
      </c>
      <c r="C15" s="30"/>
      <c r="D15" s="30"/>
      <c r="E15" s="31" t="s">
        <v>12</v>
      </c>
      <c r="F15" s="32">
        <v>7821.7</v>
      </c>
      <c r="G15" s="33">
        <v>0</v>
      </c>
      <c r="H15" s="34">
        <f t="shared" si="0"/>
        <v>0</v>
      </c>
    </row>
    <row r="16" spans="1:11" x14ac:dyDescent="0.25">
      <c r="A16" s="29"/>
      <c r="B16" s="30" t="s">
        <v>13</v>
      </c>
      <c r="C16" s="30"/>
      <c r="D16" s="30"/>
      <c r="E16" s="31" t="s">
        <v>14</v>
      </c>
      <c r="F16" s="32">
        <v>397526.9</v>
      </c>
      <c r="G16" s="33">
        <v>349689.5</v>
      </c>
      <c r="H16" s="34">
        <f t="shared" si="0"/>
        <v>87.966248321811676</v>
      </c>
    </row>
    <row r="17" spans="1:8" x14ac:dyDescent="0.25">
      <c r="A17" s="25" t="s">
        <v>15</v>
      </c>
      <c r="B17" s="25"/>
      <c r="C17" s="25"/>
      <c r="D17" s="25"/>
      <c r="E17" s="35" t="s">
        <v>16</v>
      </c>
      <c r="F17" s="36">
        <f>SUM(F18:F19)</f>
        <v>6799.4</v>
      </c>
      <c r="G17" s="36">
        <f>SUM(G18:G19)</f>
        <v>6770.3</v>
      </c>
      <c r="H17" s="28">
        <f t="shared" si="0"/>
        <v>99.572021060681834</v>
      </c>
    </row>
    <row r="18" spans="1:8" x14ac:dyDescent="0.25">
      <c r="A18" s="37"/>
      <c r="B18" s="30" t="s">
        <v>17</v>
      </c>
      <c r="C18" s="30"/>
      <c r="D18" s="30"/>
      <c r="E18" s="31" t="s">
        <v>18</v>
      </c>
      <c r="F18" s="32">
        <v>5862.7</v>
      </c>
      <c r="G18" s="33">
        <v>5862.7</v>
      </c>
      <c r="H18" s="34">
        <f t="shared" si="0"/>
        <v>100</v>
      </c>
    </row>
    <row r="19" spans="1:8" x14ac:dyDescent="0.25">
      <c r="A19" s="37"/>
      <c r="B19" s="30" t="s">
        <v>19</v>
      </c>
      <c r="C19" s="30"/>
      <c r="D19" s="30"/>
      <c r="E19" s="31" t="s">
        <v>20</v>
      </c>
      <c r="F19" s="32">
        <v>936.7</v>
      </c>
      <c r="G19" s="33">
        <v>907.6</v>
      </c>
      <c r="H19" s="34">
        <f t="shared" si="0"/>
        <v>96.893348991139106</v>
      </c>
    </row>
    <row r="20" spans="1:8" x14ac:dyDescent="0.25">
      <c r="A20" s="25" t="s">
        <v>21</v>
      </c>
      <c r="B20" s="25"/>
      <c r="C20" s="25"/>
      <c r="D20" s="25"/>
      <c r="E20" s="35" t="s">
        <v>22</v>
      </c>
      <c r="F20" s="36">
        <f>SUM(F21:F23)</f>
        <v>55450.8</v>
      </c>
      <c r="G20" s="36">
        <f>SUM(G21:G23)</f>
        <v>54309.200000000004</v>
      </c>
      <c r="H20" s="28">
        <f t="shared" si="0"/>
        <v>97.941237998369729</v>
      </c>
    </row>
    <row r="21" spans="1:8" x14ac:dyDescent="0.25">
      <c r="A21" s="37"/>
      <c r="B21" s="30" t="s">
        <v>23</v>
      </c>
      <c r="C21" s="30"/>
      <c r="D21" s="30"/>
      <c r="E21" s="31" t="s">
        <v>24</v>
      </c>
      <c r="F21" s="32">
        <v>18331</v>
      </c>
      <c r="G21" s="33">
        <v>18079.8</v>
      </c>
      <c r="H21" s="34">
        <f t="shared" si="0"/>
        <v>98.629643772843806</v>
      </c>
    </row>
    <row r="22" spans="1:8" ht="24" customHeight="1" x14ac:dyDescent="0.25">
      <c r="A22" s="37"/>
      <c r="B22" s="30" t="s">
        <v>25</v>
      </c>
      <c r="C22" s="30"/>
      <c r="D22" s="30"/>
      <c r="E22" s="31" t="s">
        <v>26</v>
      </c>
      <c r="F22" s="32">
        <v>32422.400000000001</v>
      </c>
      <c r="G22" s="33">
        <v>31532</v>
      </c>
      <c r="H22" s="34">
        <f t="shared" si="0"/>
        <v>97.253750493485981</v>
      </c>
    </row>
    <row r="23" spans="1:8" ht="19.5" customHeight="1" x14ac:dyDescent="0.25">
      <c r="A23" s="37"/>
      <c r="B23" s="30" t="s">
        <v>27</v>
      </c>
      <c r="C23" s="30"/>
      <c r="D23" s="30"/>
      <c r="E23" s="31" t="s">
        <v>28</v>
      </c>
      <c r="F23" s="32">
        <v>4697.3999999999996</v>
      </c>
      <c r="G23" s="33">
        <v>4697.3999999999996</v>
      </c>
      <c r="H23" s="34">
        <f t="shared" si="0"/>
        <v>100</v>
      </c>
    </row>
    <row r="24" spans="1:8" x14ac:dyDescent="0.25">
      <c r="A24" s="25" t="s">
        <v>29</v>
      </c>
      <c r="B24" s="25"/>
      <c r="C24" s="25"/>
      <c r="D24" s="25"/>
      <c r="E24" s="35" t="s">
        <v>30</v>
      </c>
      <c r="F24" s="36">
        <f>SUM(F25:F29)</f>
        <v>1140770.5999999999</v>
      </c>
      <c r="G24" s="36">
        <f>SUM(G25:G29)</f>
        <v>820757.5</v>
      </c>
      <c r="H24" s="28">
        <f t="shared" si="0"/>
        <v>71.947637851115744</v>
      </c>
    </row>
    <row r="25" spans="1:8" x14ac:dyDescent="0.25">
      <c r="A25" s="37"/>
      <c r="B25" s="30" t="s">
        <v>31</v>
      </c>
      <c r="C25" s="30"/>
      <c r="D25" s="30"/>
      <c r="E25" s="31" t="s">
        <v>32</v>
      </c>
      <c r="F25" s="32">
        <v>5054</v>
      </c>
      <c r="G25" s="33">
        <v>3201.3</v>
      </c>
      <c r="H25" s="34">
        <f t="shared" si="0"/>
        <v>63.341907400079144</v>
      </c>
    </row>
    <row r="26" spans="1:8" x14ac:dyDescent="0.25">
      <c r="A26" s="37"/>
      <c r="B26" s="30" t="s">
        <v>33</v>
      </c>
      <c r="C26" s="30"/>
      <c r="D26" s="30"/>
      <c r="E26" s="31" t="s">
        <v>34</v>
      </c>
      <c r="F26" s="32">
        <v>13389.8</v>
      </c>
      <c r="G26" s="33">
        <v>8545.4</v>
      </c>
      <c r="H26" s="34">
        <f t="shared" si="0"/>
        <v>63.820221362529686</v>
      </c>
    </row>
    <row r="27" spans="1:8" x14ac:dyDescent="0.25">
      <c r="A27" s="37"/>
      <c r="B27" s="30" t="s">
        <v>35</v>
      </c>
      <c r="C27" s="30"/>
      <c r="D27" s="30"/>
      <c r="E27" s="31" t="s">
        <v>36</v>
      </c>
      <c r="F27" s="32">
        <v>103653.6</v>
      </c>
      <c r="G27" s="33">
        <v>90415.6</v>
      </c>
      <c r="H27" s="34">
        <f t="shared" si="0"/>
        <v>87.228615310997398</v>
      </c>
    </row>
    <row r="28" spans="1:8" x14ac:dyDescent="0.25">
      <c r="A28" s="37"/>
      <c r="B28" s="30" t="s">
        <v>37</v>
      </c>
      <c r="C28" s="30"/>
      <c r="D28" s="30"/>
      <c r="E28" s="31" t="s">
        <v>38</v>
      </c>
      <c r="F28" s="32">
        <v>974125.8</v>
      </c>
      <c r="G28" s="33">
        <v>674870</v>
      </c>
      <c r="H28" s="34">
        <f t="shared" si="0"/>
        <v>69.279553010504387</v>
      </c>
    </row>
    <row r="29" spans="1:8" x14ac:dyDescent="0.25">
      <c r="A29" s="37"/>
      <c r="B29" s="30" t="s">
        <v>39</v>
      </c>
      <c r="C29" s="30"/>
      <c r="D29" s="30"/>
      <c r="E29" s="31" t="s">
        <v>40</v>
      </c>
      <c r="F29" s="32">
        <v>44547.4</v>
      </c>
      <c r="G29" s="33">
        <v>43725.2</v>
      </c>
      <c r="H29" s="34">
        <f t="shared" si="0"/>
        <v>98.15432550496773</v>
      </c>
    </row>
    <row r="30" spans="1:8" x14ac:dyDescent="0.25">
      <c r="A30" s="25" t="s">
        <v>41</v>
      </c>
      <c r="B30" s="25"/>
      <c r="C30" s="25"/>
      <c r="D30" s="25"/>
      <c r="E30" s="35" t="s">
        <v>42</v>
      </c>
      <c r="F30" s="36">
        <f>SUM(F31:F33)</f>
        <v>1282029.5</v>
      </c>
      <c r="G30" s="36">
        <f>SUM(G31:G33)</f>
        <v>1252975.5</v>
      </c>
      <c r="H30" s="28">
        <f t="shared" si="0"/>
        <v>97.733749496403945</v>
      </c>
    </row>
    <row r="31" spans="1:8" x14ac:dyDescent="0.25">
      <c r="A31" s="37"/>
      <c r="B31" s="30" t="s">
        <v>43</v>
      </c>
      <c r="C31" s="30"/>
      <c r="D31" s="30"/>
      <c r="E31" s="31" t="s">
        <v>44</v>
      </c>
      <c r="F31" s="32">
        <v>226640.5</v>
      </c>
      <c r="G31" s="33">
        <v>223489.9</v>
      </c>
      <c r="H31" s="34">
        <f t="shared" si="0"/>
        <v>98.609868933398928</v>
      </c>
    </row>
    <row r="32" spans="1:8" x14ac:dyDescent="0.25">
      <c r="A32" s="37"/>
      <c r="B32" s="30" t="s">
        <v>45</v>
      </c>
      <c r="C32" s="30"/>
      <c r="D32" s="30"/>
      <c r="E32" s="31" t="s">
        <v>46</v>
      </c>
      <c r="F32" s="32">
        <v>77824.3</v>
      </c>
      <c r="G32" s="33">
        <v>71513.100000000006</v>
      </c>
      <c r="H32" s="34">
        <f t="shared" si="0"/>
        <v>91.890450669006981</v>
      </c>
    </row>
    <row r="33" spans="1:8" x14ac:dyDescent="0.25">
      <c r="A33" s="37"/>
      <c r="B33" s="30" t="s">
        <v>47</v>
      </c>
      <c r="C33" s="30"/>
      <c r="D33" s="30"/>
      <c r="E33" s="31" t="s">
        <v>48</v>
      </c>
      <c r="F33" s="32">
        <v>977564.7</v>
      </c>
      <c r="G33" s="33">
        <v>957972.5</v>
      </c>
      <c r="H33" s="34">
        <f t="shared" si="0"/>
        <v>97.995815519934396</v>
      </c>
    </row>
    <row r="34" spans="1:8" x14ac:dyDescent="0.25">
      <c r="A34" s="25" t="s">
        <v>49</v>
      </c>
      <c r="B34" s="25"/>
      <c r="C34" s="25"/>
      <c r="D34" s="25"/>
      <c r="E34" s="35" t="s">
        <v>50</v>
      </c>
      <c r="F34" s="36">
        <f>SUM(F35:F36)</f>
        <v>294926.7</v>
      </c>
      <c r="G34" s="36">
        <f>SUM(G35:G36)</f>
        <v>283785.3</v>
      </c>
      <c r="H34" s="28">
        <f t="shared" si="0"/>
        <v>96.222315578752273</v>
      </c>
    </row>
    <row r="35" spans="1:8" x14ac:dyDescent="0.25">
      <c r="A35" s="37"/>
      <c r="B35" s="30" t="s">
        <v>51</v>
      </c>
      <c r="C35" s="30"/>
      <c r="D35" s="30"/>
      <c r="E35" s="31" t="s">
        <v>52</v>
      </c>
      <c r="F35" s="32">
        <v>274571.2</v>
      </c>
      <c r="G35" s="33">
        <v>266743.3</v>
      </c>
      <c r="H35" s="34">
        <f t="shared" si="0"/>
        <v>97.149045493482191</v>
      </c>
    </row>
    <row r="36" spans="1:8" x14ac:dyDescent="0.25">
      <c r="A36" s="37"/>
      <c r="B36" s="30" t="s">
        <v>53</v>
      </c>
      <c r="C36" s="30"/>
      <c r="D36" s="30"/>
      <c r="E36" s="31" t="s">
        <v>54</v>
      </c>
      <c r="F36" s="32">
        <v>20355.5</v>
      </c>
      <c r="G36" s="33">
        <v>17042</v>
      </c>
      <c r="H36" s="34">
        <f t="shared" si="0"/>
        <v>83.721844219007153</v>
      </c>
    </row>
    <row r="37" spans="1:8" x14ac:dyDescent="0.25">
      <c r="A37" s="25" t="s">
        <v>55</v>
      </c>
      <c r="B37" s="25"/>
      <c r="C37" s="25"/>
      <c r="D37" s="25"/>
      <c r="E37" s="35" t="s">
        <v>56</v>
      </c>
      <c r="F37" s="36">
        <f>SUM(F38:F43)</f>
        <v>2323294.5</v>
      </c>
      <c r="G37" s="36">
        <f>SUM(G38:G43)</f>
        <v>2304310.9000000004</v>
      </c>
      <c r="H37" s="28">
        <f t="shared" si="0"/>
        <v>99.182901694124453</v>
      </c>
    </row>
    <row r="38" spans="1:8" x14ac:dyDescent="0.25">
      <c r="A38" s="37"/>
      <c r="B38" s="30" t="s">
        <v>57</v>
      </c>
      <c r="C38" s="30"/>
      <c r="D38" s="30"/>
      <c r="E38" s="31" t="s">
        <v>58</v>
      </c>
      <c r="F38" s="32">
        <v>857898.1</v>
      </c>
      <c r="G38" s="33">
        <v>847680.4</v>
      </c>
      <c r="H38" s="34">
        <f t="shared" si="0"/>
        <v>98.808984423674559</v>
      </c>
    </row>
    <row r="39" spans="1:8" x14ac:dyDescent="0.25">
      <c r="A39" s="37"/>
      <c r="B39" s="30" t="s">
        <v>59</v>
      </c>
      <c r="C39" s="30"/>
      <c r="D39" s="30"/>
      <c r="E39" s="31" t="s">
        <v>60</v>
      </c>
      <c r="F39" s="32">
        <v>1242235.7</v>
      </c>
      <c r="G39" s="33">
        <v>1234328.2</v>
      </c>
      <c r="H39" s="34">
        <f t="shared" si="0"/>
        <v>99.363446083541149</v>
      </c>
    </row>
    <row r="40" spans="1:8" x14ac:dyDescent="0.25">
      <c r="A40" s="37"/>
      <c r="B40" s="30" t="s">
        <v>61</v>
      </c>
      <c r="C40" s="30"/>
      <c r="D40" s="30"/>
      <c r="E40" s="31" t="s">
        <v>62</v>
      </c>
      <c r="F40" s="32">
        <v>163574.79999999999</v>
      </c>
      <c r="G40" s="33">
        <v>163348.5</v>
      </c>
      <c r="H40" s="34">
        <f t="shared" si="0"/>
        <v>99.861653506530359</v>
      </c>
    </row>
    <row r="41" spans="1:8" ht="18.75" customHeight="1" x14ac:dyDescent="0.25">
      <c r="A41" s="37"/>
      <c r="B41" s="30" t="s">
        <v>63</v>
      </c>
      <c r="C41" s="30"/>
      <c r="D41" s="30"/>
      <c r="E41" s="31" t="s">
        <v>64</v>
      </c>
      <c r="F41" s="32">
        <v>901.6</v>
      </c>
      <c r="G41" s="33">
        <v>785.7</v>
      </c>
      <c r="H41" s="34">
        <f t="shared" si="0"/>
        <v>87.145075421472939</v>
      </c>
    </row>
    <row r="42" spans="1:8" x14ac:dyDescent="0.25">
      <c r="A42" s="37"/>
      <c r="B42" s="30" t="s">
        <v>65</v>
      </c>
      <c r="C42" s="30"/>
      <c r="D42" s="30"/>
      <c r="E42" s="31" t="s">
        <v>66</v>
      </c>
      <c r="F42" s="32">
        <v>15004.7</v>
      </c>
      <c r="G42" s="33">
        <v>15004.7</v>
      </c>
      <c r="H42" s="34">
        <f t="shared" si="0"/>
        <v>100</v>
      </c>
    </row>
    <row r="43" spans="1:8" x14ac:dyDescent="0.25">
      <c r="A43" s="37"/>
      <c r="B43" s="30" t="s">
        <v>67</v>
      </c>
      <c r="C43" s="30"/>
      <c r="D43" s="30"/>
      <c r="E43" s="31" t="s">
        <v>68</v>
      </c>
      <c r="F43" s="32">
        <v>43679.6</v>
      </c>
      <c r="G43" s="33">
        <v>43163.4</v>
      </c>
      <c r="H43" s="34">
        <f t="shared" si="0"/>
        <v>98.8182126209947</v>
      </c>
    </row>
    <row r="44" spans="1:8" x14ac:dyDescent="0.25">
      <c r="A44" s="25" t="s">
        <v>69</v>
      </c>
      <c r="B44" s="25"/>
      <c r="C44" s="25"/>
      <c r="D44" s="25"/>
      <c r="E44" s="35" t="s">
        <v>70</v>
      </c>
      <c r="F44" s="36">
        <f>SUM(F45:F46)</f>
        <v>323305.7</v>
      </c>
      <c r="G44" s="36">
        <f>SUM(G45:G46)</f>
        <v>321166.5</v>
      </c>
      <c r="H44" s="28">
        <f t="shared" si="0"/>
        <v>99.338335204111772</v>
      </c>
    </row>
    <row r="45" spans="1:8" x14ac:dyDescent="0.25">
      <c r="A45" s="37"/>
      <c r="B45" s="30" t="s">
        <v>71</v>
      </c>
      <c r="C45" s="30"/>
      <c r="D45" s="30"/>
      <c r="E45" s="31" t="s">
        <v>72</v>
      </c>
      <c r="F45" s="32">
        <v>311597.40000000002</v>
      </c>
      <c r="G45" s="33">
        <v>310930.8</v>
      </c>
      <c r="H45" s="34">
        <f t="shared" si="0"/>
        <v>99.786070101996998</v>
      </c>
    </row>
    <row r="46" spans="1:8" x14ac:dyDescent="0.25">
      <c r="A46" s="37"/>
      <c r="B46" s="30" t="s">
        <v>73</v>
      </c>
      <c r="C46" s="30"/>
      <c r="D46" s="30"/>
      <c r="E46" s="31" t="s">
        <v>74</v>
      </c>
      <c r="F46" s="32">
        <v>11708.3</v>
      </c>
      <c r="G46" s="33">
        <v>10235.700000000001</v>
      </c>
      <c r="H46" s="34">
        <f t="shared" si="0"/>
        <v>87.422597644406125</v>
      </c>
    </row>
    <row r="47" spans="1:8" x14ac:dyDescent="0.25">
      <c r="A47" s="25" t="s">
        <v>75</v>
      </c>
      <c r="B47" s="25"/>
      <c r="C47" s="25"/>
      <c r="D47" s="25"/>
      <c r="E47" s="35" t="s">
        <v>76</v>
      </c>
      <c r="F47" s="36">
        <f>SUM(F48:F50)</f>
        <v>115816.70000000001</v>
      </c>
      <c r="G47" s="36">
        <f>SUM(G48:G50)</f>
        <v>108412.1</v>
      </c>
      <c r="H47" s="28">
        <f t="shared" si="0"/>
        <v>93.606621497590581</v>
      </c>
    </row>
    <row r="48" spans="1:8" x14ac:dyDescent="0.25">
      <c r="A48" s="37"/>
      <c r="B48" s="30" t="s">
        <v>77</v>
      </c>
      <c r="C48" s="30"/>
      <c r="D48" s="30"/>
      <c r="E48" s="31" t="s">
        <v>78</v>
      </c>
      <c r="F48" s="32">
        <v>16472.900000000001</v>
      </c>
      <c r="G48" s="33">
        <v>16472.900000000001</v>
      </c>
      <c r="H48" s="34">
        <f t="shared" si="0"/>
        <v>100</v>
      </c>
    </row>
    <row r="49" spans="1:8" x14ac:dyDescent="0.25">
      <c r="A49" s="37"/>
      <c r="B49" s="30" t="s">
        <v>79</v>
      </c>
      <c r="C49" s="30"/>
      <c r="D49" s="30"/>
      <c r="E49" s="31" t="s">
        <v>80</v>
      </c>
      <c r="F49" s="32">
        <v>32224.5</v>
      </c>
      <c r="G49" s="33">
        <v>32215.1</v>
      </c>
      <c r="H49" s="34">
        <f t="shared" si="0"/>
        <v>99.970829648248994</v>
      </c>
    </row>
    <row r="50" spans="1:8" x14ac:dyDescent="0.25">
      <c r="A50" s="37"/>
      <c r="B50" s="30" t="s">
        <v>81</v>
      </c>
      <c r="C50" s="30"/>
      <c r="D50" s="30"/>
      <c r="E50" s="31" t="s">
        <v>82</v>
      </c>
      <c r="F50" s="32">
        <v>67119.3</v>
      </c>
      <c r="G50" s="33">
        <v>59724.1</v>
      </c>
      <c r="H50" s="34">
        <f t="shared" si="0"/>
        <v>88.982006665742929</v>
      </c>
    </row>
    <row r="51" spans="1:8" x14ac:dyDescent="0.25">
      <c r="A51" s="25" t="s">
        <v>83</v>
      </c>
      <c r="B51" s="25"/>
      <c r="C51" s="25"/>
      <c r="D51" s="25"/>
      <c r="E51" s="35" t="s">
        <v>84</v>
      </c>
      <c r="F51" s="36">
        <f>SUM(F52:F54)</f>
        <v>244411.1</v>
      </c>
      <c r="G51" s="36">
        <f>SUM(G52:G54)</f>
        <v>242373.5</v>
      </c>
      <c r="H51" s="28">
        <f t="shared" si="0"/>
        <v>99.166322642465914</v>
      </c>
    </row>
    <row r="52" spans="1:8" x14ac:dyDescent="0.25">
      <c r="A52" s="37"/>
      <c r="B52" s="30" t="s">
        <v>85</v>
      </c>
      <c r="C52" s="30"/>
      <c r="D52" s="30"/>
      <c r="E52" s="31" t="s">
        <v>86</v>
      </c>
      <c r="F52" s="32">
        <v>142467.20000000001</v>
      </c>
      <c r="G52" s="33">
        <v>142420</v>
      </c>
      <c r="H52" s="34">
        <f t="shared" si="0"/>
        <v>99.966869567170534</v>
      </c>
    </row>
    <row r="53" spans="1:8" x14ac:dyDescent="0.25">
      <c r="A53" s="37"/>
      <c r="B53" s="30" t="s">
        <v>87</v>
      </c>
      <c r="C53" s="30"/>
      <c r="D53" s="30"/>
      <c r="E53" s="31" t="s">
        <v>88</v>
      </c>
      <c r="F53" s="32">
        <v>87479.1</v>
      </c>
      <c r="G53" s="33">
        <v>86090</v>
      </c>
      <c r="H53" s="34">
        <f t="shared" si="0"/>
        <v>98.412077856310816</v>
      </c>
    </row>
    <row r="54" spans="1:8" x14ac:dyDescent="0.25">
      <c r="A54" s="37"/>
      <c r="B54" s="30" t="s">
        <v>89</v>
      </c>
      <c r="C54" s="30"/>
      <c r="D54" s="30"/>
      <c r="E54" s="31" t="s">
        <v>90</v>
      </c>
      <c r="F54" s="32">
        <v>14464.8</v>
      </c>
      <c r="G54" s="33">
        <v>13863.5</v>
      </c>
      <c r="H54" s="34">
        <f t="shared" si="0"/>
        <v>95.843012001548587</v>
      </c>
    </row>
    <row r="55" spans="1:8" x14ac:dyDescent="0.25">
      <c r="A55" s="25" t="s">
        <v>91</v>
      </c>
      <c r="B55" s="25"/>
      <c r="C55" s="25"/>
      <c r="D55" s="25"/>
      <c r="E55" s="35" t="s">
        <v>92</v>
      </c>
      <c r="F55" s="36">
        <f>SUM(F56:F57)</f>
        <v>22159.5</v>
      </c>
      <c r="G55" s="36">
        <f>SUM(G56:G57)</f>
        <v>20553.300000000003</v>
      </c>
      <c r="H55" s="28">
        <f t="shared" si="0"/>
        <v>92.751641508156794</v>
      </c>
    </row>
    <row r="56" spans="1:8" x14ac:dyDescent="0.25">
      <c r="A56" s="37"/>
      <c r="B56" s="30" t="s">
        <v>93</v>
      </c>
      <c r="C56" s="30"/>
      <c r="D56" s="30"/>
      <c r="E56" s="31" t="s">
        <v>94</v>
      </c>
      <c r="F56" s="32">
        <v>1134</v>
      </c>
      <c r="G56" s="33">
        <v>296.39999999999998</v>
      </c>
      <c r="H56" s="34">
        <f t="shared" si="0"/>
        <v>26.137566137566136</v>
      </c>
    </row>
    <row r="57" spans="1:8" x14ac:dyDescent="0.25">
      <c r="A57" s="37"/>
      <c r="B57" s="30" t="s">
        <v>95</v>
      </c>
      <c r="C57" s="30"/>
      <c r="D57" s="30"/>
      <c r="E57" s="31" t="s">
        <v>96</v>
      </c>
      <c r="F57" s="32">
        <v>21025.5</v>
      </c>
      <c r="G57" s="33">
        <v>20256.900000000001</v>
      </c>
      <c r="H57" s="34">
        <f t="shared" si="0"/>
        <v>96.344438895626752</v>
      </c>
    </row>
    <row r="58" spans="1:8" x14ac:dyDescent="0.25">
      <c r="A58" s="25" t="s">
        <v>97</v>
      </c>
      <c r="B58" s="25"/>
      <c r="C58" s="25"/>
      <c r="D58" s="25"/>
      <c r="E58" s="35" t="s">
        <v>98</v>
      </c>
      <c r="F58" s="36">
        <f>SUM(F59)</f>
        <v>156.5</v>
      </c>
      <c r="G58" s="36">
        <f>SUM(G59)</f>
        <v>156.5</v>
      </c>
      <c r="H58" s="28">
        <f t="shared" si="0"/>
        <v>100</v>
      </c>
    </row>
    <row r="59" spans="1:8" ht="22.5" customHeight="1" thickBot="1" x14ac:dyDescent="0.3">
      <c r="A59" s="37"/>
      <c r="B59" s="30" t="s">
        <v>99</v>
      </c>
      <c r="C59" s="30"/>
      <c r="D59" s="30"/>
      <c r="E59" s="38" t="s">
        <v>100</v>
      </c>
      <c r="F59" s="39">
        <v>156.5</v>
      </c>
      <c r="G59" s="40">
        <v>156.5</v>
      </c>
      <c r="H59" s="41">
        <f t="shared" si="0"/>
        <v>100</v>
      </c>
    </row>
    <row r="60" spans="1:8" ht="15.75" thickBot="1" x14ac:dyDescent="0.3">
      <c r="A60" s="42" t="s">
        <v>101</v>
      </c>
      <c r="B60" s="43"/>
      <c r="C60" s="43"/>
      <c r="D60" s="43"/>
      <c r="E60" s="44"/>
      <c r="F60" s="45">
        <f>SUM(F10+F17+F20+F24+F30+F34+F37+F44+F47+F51+F55+F58)</f>
        <v>6577762.3000000007</v>
      </c>
      <c r="G60" s="45">
        <f>SUM(G10+G17+G20+G24+G30+G34+G37+G44+G47+G51+G55+G58)</f>
        <v>6092581.7999999998</v>
      </c>
      <c r="H60" s="46">
        <f t="shared" si="0"/>
        <v>92.62392774515429</v>
      </c>
    </row>
  </sheetData>
  <mergeCells count="61">
    <mergeCell ref="G1:H1"/>
    <mergeCell ref="G2:H2"/>
    <mergeCell ref="B25:D25"/>
    <mergeCell ref="B26:D26"/>
    <mergeCell ref="B27:D27"/>
    <mergeCell ref="B11:D11"/>
    <mergeCell ref="B12:D12"/>
    <mergeCell ref="B13:D13"/>
    <mergeCell ref="B14:D14"/>
    <mergeCell ref="B5:H5"/>
    <mergeCell ref="A9:D9"/>
    <mergeCell ref="A7:D8"/>
    <mergeCell ref="E7:E8"/>
    <mergeCell ref="F7:F8"/>
    <mergeCell ref="A10:D10"/>
    <mergeCell ref="H7:H8"/>
    <mergeCell ref="B4:H4"/>
    <mergeCell ref="G7:G8"/>
    <mergeCell ref="A60:E60"/>
    <mergeCell ref="B54:D54"/>
    <mergeCell ref="A55:D55"/>
    <mergeCell ref="B56:D56"/>
    <mergeCell ref="B57:D57"/>
    <mergeCell ref="A58:D58"/>
    <mergeCell ref="B59:D59"/>
    <mergeCell ref="B53:D53"/>
    <mergeCell ref="A44:D44"/>
    <mergeCell ref="B45:D45"/>
    <mergeCell ref="B46:D46"/>
    <mergeCell ref="A47:D47"/>
    <mergeCell ref="B48:D48"/>
    <mergeCell ref="A51:D51"/>
    <mergeCell ref="B52:D52"/>
    <mergeCell ref="B49:D49"/>
    <mergeCell ref="B50:D50"/>
    <mergeCell ref="B33:D33"/>
    <mergeCell ref="B42:D42"/>
    <mergeCell ref="B43:D43"/>
    <mergeCell ref="B35:D35"/>
    <mergeCell ref="B36:D36"/>
    <mergeCell ref="A37:D37"/>
    <mergeCell ref="B38:D38"/>
    <mergeCell ref="B39:D39"/>
    <mergeCell ref="B40:D40"/>
    <mergeCell ref="B41:D41"/>
    <mergeCell ref="A34:D34"/>
    <mergeCell ref="B29:D29"/>
    <mergeCell ref="A30:D30"/>
    <mergeCell ref="B31:D31"/>
    <mergeCell ref="B32:D32"/>
    <mergeCell ref="B15:D15"/>
    <mergeCell ref="B16:D16"/>
    <mergeCell ref="A17:D17"/>
    <mergeCell ref="B18:D18"/>
    <mergeCell ref="B19:D19"/>
    <mergeCell ref="A20:D20"/>
    <mergeCell ref="B21:D21"/>
    <mergeCell ref="B22:D22"/>
    <mergeCell ref="B23:D23"/>
    <mergeCell ref="A24:D24"/>
    <mergeCell ref="B28:D28"/>
  </mergeCells>
  <pageMargins left="0.70866141732283472" right="0.70866141732283472" top="0.74803149606299213" bottom="0.74803149606299213" header="0.31496062992125984" footer="0.31496062992125984"/>
  <pageSetup paperSize="9" scale="7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Королева ЛН</dc:creator>
  <cp:lastModifiedBy>Владелец</cp:lastModifiedBy>
  <cp:lastPrinted>2023-03-02T11:44:21Z</cp:lastPrinted>
  <dcterms:created xsi:type="dcterms:W3CDTF">2022-03-03T09:38:31Z</dcterms:created>
  <dcterms:modified xsi:type="dcterms:W3CDTF">2025-03-05T08:18:06Z</dcterms:modified>
</cp:coreProperties>
</file>